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1" i="1" l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19" i="1"/>
  <c r="W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19" i="1"/>
  <c r="C16" i="1" l="1"/>
  <c r="W31" i="1"/>
  <c r="W32" i="1"/>
  <c r="W34" i="1"/>
  <c r="W38" i="1"/>
  <c r="W42" i="1"/>
  <c r="W40" i="1"/>
  <c r="W36" i="1"/>
  <c r="W51" i="1"/>
  <c r="W44" i="1"/>
  <c r="W47" i="1"/>
  <c r="W41" i="1"/>
  <c r="W39" i="1"/>
  <c r="W33" i="1"/>
  <c r="W24" i="1"/>
  <c r="W25" i="1"/>
  <c r="W49" i="1"/>
  <c r="W26" i="1"/>
  <c r="W46" i="1"/>
  <c r="W20" i="1"/>
  <c r="W27" i="1"/>
  <c r="W21" i="1"/>
  <c r="W48" i="1"/>
  <c r="W28" i="1"/>
  <c r="W45" i="1"/>
  <c r="W22" i="1"/>
  <c r="W29" i="1"/>
  <c r="W37" i="1"/>
  <c r="W23" i="1"/>
  <c r="W35" i="1"/>
  <c r="W43" i="1"/>
  <c r="W30" i="1"/>
  <c r="W50" i="1"/>
  <c r="W53" i="1" l="1"/>
  <c r="W55" i="1"/>
  <c r="W56" i="1"/>
  <c r="W52" i="1"/>
  <c r="W54" i="1"/>
</calcChain>
</file>

<file path=xl/sharedStrings.xml><?xml version="1.0" encoding="utf-8"?>
<sst xmlns="http://schemas.openxmlformats.org/spreadsheetml/2006/main" count="139" uniqueCount="73">
  <si>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</si>
  <si>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</si>
  <si>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</si>
  <si>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</si>
  <si>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</si>
  <si>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</si>
  <si>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</si>
  <si>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</si>
  <si>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</si>
  <si>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</si>
  <si>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</si>
  <si>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</si>
  <si>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</si>
  <si>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</si>
  <si>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</si>
  <si>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</si>
  <si>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</si>
  <si>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</si>
  <si>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</si>
  <si>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</si>
  <si>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</si>
  <si>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</si>
  <si>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</si>
  <si>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</si>
  <si>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</si>
  <si>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</si>
  <si>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</si>
  <si>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</si>
  <si>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</si>
  <si>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Уп.</t>
  </si>
  <si>
    <t>Система электронного заказа "ФармКомандир"  23.04.2024</t>
  </si>
  <si>
    <t>Государственный реестр предельных отпускных цен 23.04.2024</t>
  </si>
  <si>
    <t>Источник № 1</t>
  </si>
  <si>
    <t>Источник № 2</t>
  </si>
  <si>
    <t>Источник № 3</t>
  </si>
  <si>
    <t>Источник № 8</t>
  </si>
  <si>
    <t>Источник № 9</t>
  </si>
  <si>
    <t>Источник № 10</t>
  </si>
  <si>
    <t>Источник № 11</t>
  </si>
  <si>
    <t>Источник № 12</t>
  </si>
  <si>
    <t>№ 103-24</t>
  </si>
  <si>
    <t>на поставку лекарственных препаратов для лечения сердечно-сосудистой системы</t>
  </si>
  <si>
    <t>Эпинефрин</t>
  </si>
  <si>
    <t>Норэпинефрин</t>
  </si>
  <si>
    <t>Аторвастатин</t>
  </si>
  <si>
    <t xml:space="preserve">Дигоксин </t>
  </si>
  <si>
    <t xml:space="preserve">Фуросемид </t>
  </si>
  <si>
    <t>Торасемид</t>
  </si>
  <si>
    <t xml:space="preserve">Лозартан </t>
  </si>
  <si>
    <t xml:space="preserve">Каптоприл </t>
  </si>
  <si>
    <t>Нитроглицерин</t>
  </si>
  <si>
    <t>Верапамил</t>
  </si>
  <si>
    <t xml:space="preserve">Ивабрадин </t>
  </si>
  <si>
    <t>Лизиноприл</t>
  </si>
  <si>
    <t>Амлодипин</t>
  </si>
  <si>
    <t>Бисопролол</t>
  </si>
  <si>
    <t xml:space="preserve">Изосорбида динитрат </t>
  </si>
  <si>
    <t>Нифедипин</t>
  </si>
  <si>
    <t>Амиодарон</t>
  </si>
  <si>
    <t>Фенилэфрин</t>
  </si>
  <si>
    <t>Спиронолактон</t>
  </si>
  <si>
    <t>Допамин</t>
  </si>
  <si>
    <t xml:space="preserve">Допамин </t>
  </si>
  <si>
    <t>Карведилол</t>
  </si>
  <si>
    <t>Индапамид</t>
  </si>
  <si>
    <t>Лерканидипин</t>
  </si>
  <si>
    <t>Моксонидин</t>
  </si>
  <si>
    <t>Шт.</t>
  </si>
  <si>
    <t>КП от 368/вс от 19.04.2024</t>
  </si>
  <si>
    <t>Интернет-аптека Горздрав https://gorzdrav.org/</t>
  </si>
  <si>
    <t>СБЕРМАРКЕТ  https://sbermarket.ru/</t>
  </si>
  <si>
    <t>Сеть социальных аптек «Столички» https://new.stolichki.ru/</t>
  </si>
  <si>
    <t>Начальная (максимальная) цена договора устанавливается в размере 828 414,77 руб. (восемьсот двадцать восемь тысяч четыреста четырнадцать рублей семьдесят 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</si>
</sst>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</cellXfs>
  <cellStyles count="1">
    <cellStyle name="Обычный" xfId="0" builtinId="0"/>
  </cellStyles>
  <dxfs count="2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tabSelected="1" topLeftCell="A15" zoomScale="85" zoomScaleNormal="85" zoomScalePageLayoutView="70" workbookViewId="0">
      <selection activeCell="S19" sqref="S19:S56"/>
    </sheetView>
  </sheetViews>
  <sheetFormatPr defaultRowHeight="15" x14ac:dyDescent="0.25"/>
  <cols>
    <col min="1" max="1" width="6.140625" style="9" bestFit="1" customWidth="1"/>
    <col min="2" max="2" width="35.28515625" style="9" customWidth="1"/>
    <col min="3" max="3" width="11.7109375" style="9" customWidth="1"/>
    <col min="4" max="4" width="7.140625" style="9" bestFit="1" customWidth="1"/>
    <col min="5" max="7" width="18.85546875" style="1" customWidth="1"/>
    <col min="8" max="9" width="19.42578125" style="1" customWidth="1"/>
    <col min="10" max="10" width="22" style="1" customWidth="1"/>
    <col min="11" max="11" width="16" style="1" customWidth="1"/>
    <col min="12" max="12" width="20.140625" style="1" customWidth="1"/>
    <col min="13" max="18" width="16" style="1" hidden="1" customWidth="1"/>
    <col min="19" max="19" width="13.7109375" style="1" customWidth="1"/>
    <col min="20" max="20" width="9.42578125" style="9" customWidth="1"/>
    <col min="21" max="21" width="12.5703125" style="9" customWidth="1"/>
    <col min="22" max="22" width="10.28515625" style="9" customWidth="1"/>
    <col min="23" max="23" width="22.42578125" style="9" bestFit="1" customWidth="1"/>
    <col min="24" max="24" width="17.5703125" style="1" customWidth="1"/>
    <col min="25" max="25" width="10.7109375" style="9" bestFit="1" customWidth="1"/>
    <col min="26" max="26" width="11.28515625" style="9" bestFit="1" customWidth="1"/>
    <col min="27" max="27" width="10.7109375" style="9" bestFit="1" customWidth="1"/>
    <col min="28" max="28" width="11.7109375" style="9" bestFit="1" customWidth="1"/>
    <col min="29" max="29" width="10.7109375" style="9" bestFit="1" customWidth="1"/>
    <col min="30" max="16384" width="9.140625" style="9"/>
  </cols>
  <sheetData>
    <row r="1" spans="1:24" x14ac:dyDescent="0.25">
      <c r="X1" s="4" t="s">
        <v>19</v>
      </c>
    </row>
    <row r="2" spans="1:24" ht="14.45" customHeight="1" x14ac:dyDescent="0.25">
      <c r="X2" s="4" t="s">
        <v>20</v>
      </c>
    </row>
    <row r="3" spans="1:24" x14ac:dyDescent="0.25">
      <c r="G3" s="24" t="s">
        <v>41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x14ac:dyDescent="0.25">
      <c r="G4" s="16"/>
      <c r="H4" s="23"/>
      <c r="I4" s="16"/>
      <c r="J4" s="16"/>
      <c r="K4" s="16"/>
      <c r="L4" s="16"/>
      <c r="M4" s="23"/>
      <c r="N4" s="23"/>
      <c r="O4" s="23"/>
      <c r="P4" s="23"/>
      <c r="Q4" s="23"/>
      <c r="R4" s="23"/>
      <c r="S4" s="16"/>
      <c r="T4" s="18"/>
      <c r="U4" s="18"/>
      <c r="V4" s="18"/>
      <c r="W4" s="18"/>
      <c r="X4" s="5" t="s">
        <v>22</v>
      </c>
    </row>
    <row r="5" spans="1:24" x14ac:dyDescent="0.25">
      <c r="G5" s="16"/>
      <c r="H5" s="23"/>
      <c r="I5" s="16"/>
      <c r="J5" s="16"/>
      <c r="K5" s="16"/>
      <c r="L5" s="16"/>
      <c r="M5" s="23"/>
      <c r="N5" s="23"/>
      <c r="O5" s="23"/>
      <c r="P5" s="23"/>
      <c r="Q5" s="23"/>
      <c r="R5" s="23"/>
      <c r="S5" s="16"/>
      <c r="T5" s="18"/>
      <c r="U5" s="18"/>
      <c r="V5" s="18"/>
      <c r="W5" s="18"/>
      <c r="X5" s="5" t="s">
        <v>21</v>
      </c>
    </row>
    <row r="6" spans="1:24" ht="14.45" customHeight="1" x14ac:dyDescent="0.25">
      <c r="G6" s="16"/>
      <c r="H6" s="23"/>
      <c r="I6" s="16"/>
      <c r="J6" s="16"/>
      <c r="K6" s="16"/>
      <c r="L6" s="16"/>
      <c r="M6" s="23"/>
      <c r="N6" s="23"/>
      <c r="O6" s="23"/>
      <c r="P6" s="23"/>
      <c r="Q6" s="23"/>
      <c r="R6" s="23"/>
      <c r="S6" s="16"/>
      <c r="T6" s="18"/>
      <c r="U6" s="18"/>
      <c r="V6" s="18"/>
      <c r="W6" s="18"/>
      <c r="X6" s="5" t="s">
        <v>40</v>
      </c>
    </row>
    <row r="7" spans="1:24" x14ac:dyDescent="0.25">
      <c r="G7" s="16"/>
      <c r="H7" s="23"/>
      <c r="I7" s="16"/>
      <c r="J7" s="16"/>
      <c r="K7" s="16"/>
      <c r="L7" s="16"/>
      <c r="M7" s="23"/>
      <c r="N7" s="23"/>
      <c r="O7" s="23"/>
      <c r="P7" s="23"/>
      <c r="Q7" s="23"/>
      <c r="R7" s="23"/>
      <c r="S7" s="16"/>
      <c r="T7" s="18"/>
      <c r="U7" s="18"/>
      <c r="V7" s="18"/>
      <c r="W7" s="18"/>
      <c r="X7" s="3" t="s">
        <v>13</v>
      </c>
    </row>
    <row r="8" spans="1:24" x14ac:dyDescent="0.25">
      <c r="X8" s="17" t="s">
        <v>16</v>
      </c>
    </row>
    <row r="9" spans="1:24" x14ac:dyDescent="0.25">
      <c r="X9" s="17" t="s">
        <v>14</v>
      </c>
    </row>
    <row r="11" spans="1:24" ht="28.9" customHeight="1" x14ac:dyDescent="0.25">
      <c r="F11" s="1">
        <f>C16*0.03</f>
        <v>24852.443100000004</v>
      </c>
      <c r="U11" s="27" t="s">
        <v>27</v>
      </c>
      <c r="V11" s="27"/>
      <c r="W11" s="18"/>
      <c r="X11" s="16" t="s">
        <v>28</v>
      </c>
    </row>
    <row r="13" spans="1:24" x14ac:dyDescent="0.25">
      <c r="B13" s="31" t="s">
        <v>15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4" hidden="1" x14ac:dyDescent="0.25"/>
    <row r="16" spans="1:24" ht="68.25" customHeight="1" x14ac:dyDescent="0.25">
      <c r="A16" s="35" t="s">
        <v>11</v>
      </c>
      <c r="B16" s="36"/>
      <c r="C16" s="37">
        <f>SUM(X19:X56)</f>
        <v>828414.77000000014</v>
      </c>
      <c r="D16" s="36"/>
      <c r="E16" s="8" t="s">
        <v>68</v>
      </c>
      <c r="F16" s="8" t="s">
        <v>30</v>
      </c>
      <c r="G16" s="8" t="s">
        <v>30</v>
      </c>
      <c r="H16" s="8" t="s">
        <v>30</v>
      </c>
      <c r="I16" s="8" t="s">
        <v>69</v>
      </c>
      <c r="J16" s="7" t="s">
        <v>31</v>
      </c>
      <c r="K16" s="8" t="s">
        <v>70</v>
      </c>
      <c r="L16" s="8" t="s">
        <v>71</v>
      </c>
      <c r="M16" s="8"/>
      <c r="N16" s="8"/>
      <c r="O16" s="8"/>
      <c r="P16" s="8"/>
      <c r="Q16" s="8"/>
      <c r="R16" s="8"/>
      <c r="S16" s="10"/>
      <c r="T16" s="12"/>
      <c r="U16" s="12"/>
      <c r="V16" s="12"/>
      <c r="W16" s="12"/>
      <c r="X16" s="10"/>
    </row>
    <row r="17" spans="1:24" ht="30" customHeight="1" x14ac:dyDescent="0.25">
      <c r="A17" s="25" t="s">
        <v>0</v>
      </c>
      <c r="B17" s="25" t="s">
        <v>1</v>
      </c>
      <c r="C17" s="25" t="s">
        <v>2</v>
      </c>
      <c r="D17" s="25"/>
      <c r="E17" s="8" t="s">
        <v>32</v>
      </c>
      <c r="F17" s="8" t="s">
        <v>33</v>
      </c>
      <c r="G17" s="8" t="s">
        <v>34</v>
      </c>
      <c r="H17" s="20" t="s">
        <v>23</v>
      </c>
      <c r="I17" s="10" t="s">
        <v>24</v>
      </c>
      <c r="J17" s="10" t="s">
        <v>25</v>
      </c>
      <c r="K17" s="10" t="s">
        <v>26</v>
      </c>
      <c r="L17" s="10" t="s">
        <v>35</v>
      </c>
      <c r="M17" s="10" t="s">
        <v>35</v>
      </c>
      <c r="N17" s="10" t="s">
        <v>36</v>
      </c>
      <c r="O17" s="10" t="s">
        <v>37</v>
      </c>
      <c r="P17" s="10" t="s">
        <v>38</v>
      </c>
      <c r="Q17" s="10" t="s">
        <v>39</v>
      </c>
      <c r="R17" s="10" t="s">
        <v>39</v>
      </c>
      <c r="S17" s="38" t="s">
        <v>12</v>
      </c>
      <c r="T17" s="25" t="s">
        <v>8</v>
      </c>
      <c r="U17" s="25" t="s">
        <v>9</v>
      </c>
      <c r="V17" s="25" t="s">
        <v>10</v>
      </c>
      <c r="W17" s="25" t="s">
        <v>6</v>
      </c>
      <c r="X17" s="34" t="s">
        <v>7</v>
      </c>
    </row>
    <row r="18" spans="1:24" x14ac:dyDescent="0.25">
      <c r="A18" s="26"/>
      <c r="B18" s="26"/>
      <c r="C18" s="13" t="s">
        <v>3</v>
      </c>
      <c r="D18" s="13" t="s">
        <v>4</v>
      </c>
      <c r="E18" s="8" t="s">
        <v>5</v>
      </c>
      <c r="F18" s="8" t="s">
        <v>5</v>
      </c>
      <c r="G18" s="8" t="s">
        <v>5</v>
      </c>
      <c r="H18" s="21" t="s">
        <v>5</v>
      </c>
      <c r="I18" s="11" t="s">
        <v>5</v>
      </c>
      <c r="J18" s="11" t="s">
        <v>5</v>
      </c>
      <c r="K18" s="11" t="s">
        <v>5</v>
      </c>
      <c r="L18" s="11" t="s">
        <v>5</v>
      </c>
      <c r="M18" s="11" t="s">
        <v>5</v>
      </c>
      <c r="N18" s="11" t="s">
        <v>5</v>
      </c>
      <c r="O18" s="11" t="s">
        <v>5</v>
      </c>
      <c r="P18" s="11" t="s">
        <v>5</v>
      </c>
      <c r="Q18" s="11" t="s">
        <v>5</v>
      </c>
      <c r="R18" s="11" t="s">
        <v>5</v>
      </c>
      <c r="S18" s="39"/>
      <c r="T18" s="25"/>
      <c r="U18" s="25"/>
      <c r="V18" s="25"/>
      <c r="W18" s="25"/>
      <c r="X18" s="34"/>
    </row>
    <row r="19" spans="1:24" x14ac:dyDescent="0.25">
      <c r="A19" s="15">
        <v>1</v>
      </c>
      <c r="B19" s="40" t="s">
        <v>42</v>
      </c>
      <c r="C19" s="22" t="s">
        <v>29</v>
      </c>
      <c r="D19" s="22">
        <v>130</v>
      </c>
      <c r="E19" s="42">
        <v>91.63</v>
      </c>
      <c r="F19" s="42">
        <v>93.27</v>
      </c>
      <c r="G19" s="42">
        <v>95.1</v>
      </c>
      <c r="H19" s="8"/>
      <c r="I19" s="8"/>
      <c r="J19" s="8"/>
      <c r="K19" s="8"/>
      <c r="L19" s="10"/>
      <c r="M19" s="10"/>
      <c r="N19" s="10"/>
      <c r="O19" s="10"/>
      <c r="P19" s="10"/>
      <c r="Q19" s="10"/>
      <c r="R19" s="10"/>
      <c r="S19" s="10">
        <f>ROUNDDOWN(AVERAGE(E19:L19),2)</f>
        <v>93.33</v>
      </c>
      <c r="T19" s="12">
        <f xml:space="preserve"> COUNT(E19:L19)</f>
        <v>3</v>
      </c>
      <c r="U19" s="12">
        <f>STDEV(E19:L19)</f>
        <v>1.7358667383567585</v>
      </c>
      <c r="V19" s="12">
        <f>U19/S19*100</f>
        <v>1.8599236455124382</v>
      </c>
      <c r="W19" s="12" t="str">
        <f>IF(V19&lt;33,"ОДНОРОДНЫЕ","НЕОДНОРОДНЫЕ")</f>
        <v>ОДНОРОДНЫЕ</v>
      </c>
      <c r="X19" s="10">
        <f>D19*S19</f>
        <v>12132.9</v>
      </c>
    </row>
    <row r="20" spans="1:24" x14ac:dyDescent="0.25">
      <c r="A20" s="15">
        <v>2</v>
      </c>
      <c r="B20" s="40" t="s">
        <v>43</v>
      </c>
      <c r="C20" s="22" t="s">
        <v>29</v>
      </c>
      <c r="D20" s="22">
        <v>8</v>
      </c>
      <c r="E20" s="42">
        <v>1139.05</v>
      </c>
      <c r="F20" s="42"/>
      <c r="G20" s="42"/>
      <c r="H20" s="8"/>
      <c r="I20" s="8">
        <v>1473</v>
      </c>
      <c r="J20" s="8">
        <v>1214.54</v>
      </c>
      <c r="K20" s="8"/>
      <c r="L20" s="10"/>
      <c r="M20" s="10"/>
      <c r="N20" s="10"/>
      <c r="O20" s="10"/>
      <c r="P20" s="10"/>
      <c r="Q20" s="10"/>
      <c r="R20" s="10"/>
      <c r="S20" s="20">
        <f t="shared" ref="S20:S56" si="0">ROUNDDOWN(AVERAGE(E20:L20),2)</f>
        <v>1275.53</v>
      </c>
      <c r="T20" s="22">
        <f t="shared" ref="T20:T56" si="1" xml:space="preserve"> COUNT(E20:L20)</f>
        <v>3</v>
      </c>
      <c r="U20" s="22">
        <f t="shared" ref="U20:U56" si="2">STDEV(E20:L20)</f>
        <v>175.12991092329167</v>
      </c>
      <c r="V20" s="22">
        <f t="shared" ref="V20:V56" si="3">U20/S20*100</f>
        <v>13.729971927221756</v>
      </c>
      <c r="W20" s="12" t="str">
        <f t="shared" ref="W20:W30" si="4">IF(V20&lt;33,"ОДНОРОДНЫЕ","НЕОДНОРОДНЫЕ")</f>
        <v>ОДНОРОДНЫЕ</v>
      </c>
      <c r="X20" s="20">
        <f t="shared" ref="X20:X56" si="5">D20*S20</f>
        <v>10204.24</v>
      </c>
    </row>
    <row r="21" spans="1:24" x14ac:dyDescent="0.25">
      <c r="A21" s="15">
        <v>3</v>
      </c>
      <c r="B21" s="40" t="s">
        <v>44</v>
      </c>
      <c r="C21" s="22" t="s">
        <v>29</v>
      </c>
      <c r="D21" s="22">
        <v>750</v>
      </c>
      <c r="E21" s="42">
        <v>336.05</v>
      </c>
      <c r="F21" s="42">
        <v>324.36</v>
      </c>
      <c r="G21" s="42">
        <v>326.23</v>
      </c>
      <c r="H21" s="8"/>
      <c r="I21" s="8"/>
      <c r="J21" s="8"/>
      <c r="K21" s="8"/>
      <c r="L21" s="10"/>
      <c r="M21" s="10"/>
      <c r="N21" s="10"/>
      <c r="O21" s="10"/>
      <c r="P21" s="10"/>
      <c r="Q21" s="10"/>
      <c r="R21" s="10"/>
      <c r="S21" s="20">
        <f t="shared" si="0"/>
        <v>328.88</v>
      </c>
      <c r="T21" s="22">
        <f t="shared" si="1"/>
        <v>3</v>
      </c>
      <c r="U21" s="22">
        <f t="shared" si="2"/>
        <v>6.2794028378501068</v>
      </c>
      <c r="V21" s="22">
        <f t="shared" si="3"/>
        <v>1.909329493386678</v>
      </c>
      <c r="W21" s="12" t="str">
        <f t="shared" si="4"/>
        <v>ОДНОРОДНЫЕ</v>
      </c>
      <c r="X21" s="20">
        <f t="shared" si="5"/>
        <v>246660</v>
      </c>
    </row>
    <row r="22" spans="1:24" x14ac:dyDescent="0.25">
      <c r="A22" s="15">
        <v>4</v>
      </c>
      <c r="B22" s="40" t="s">
        <v>45</v>
      </c>
      <c r="C22" s="22" t="s">
        <v>29</v>
      </c>
      <c r="D22" s="22">
        <v>30</v>
      </c>
      <c r="E22" s="42"/>
      <c r="F22" s="42">
        <v>83.44</v>
      </c>
      <c r="G22" s="42">
        <v>86.58</v>
      </c>
      <c r="H22" s="8">
        <v>90.39</v>
      </c>
      <c r="I22" s="8"/>
      <c r="J22" s="8"/>
      <c r="K22" s="8"/>
      <c r="L22" s="10"/>
      <c r="M22" s="10"/>
      <c r="N22" s="10"/>
      <c r="O22" s="10"/>
      <c r="P22" s="10"/>
      <c r="Q22" s="10"/>
      <c r="R22" s="10"/>
      <c r="S22" s="20">
        <f t="shared" si="0"/>
        <v>86.8</v>
      </c>
      <c r="T22" s="22">
        <f t="shared" si="1"/>
        <v>3</v>
      </c>
      <c r="U22" s="22">
        <f t="shared" si="2"/>
        <v>3.480378331925043</v>
      </c>
      <c r="V22" s="22">
        <f t="shared" si="3"/>
        <v>4.0096524561348419</v>
      </c>
      <c r="W22" s="12" t="str">
        <f t="shared" si="4"/>
        <v>ОДНОРОДНЫЕ</v>
      </c>
      <c r="X22" s="20">
        <f t="shared" si="5"/>
        <v>2604</v>
      </c>
    </row>
    <row r="23" spans="1:24" x14ac:dyDescent="0.25">
      <c r="A23" s="15">
        <v>5</v>
      </c>
      <c r="B23" s="41" t="s">
        <v>46</v>
      </c>
      <c r="C23" s="22" t="s">
        <v>29</v>
      </c>
      <c r="D23" s="22">
        <v>1200</v>
      </c>
      <c r="E23" s="42">
        <v>57.75</v>
      </c>
      <c r="F23" s="42">
        <v>63.86</v>
      </c>
      <c r="G23" s="42">
        <v>79.62</v>
      </c>
      <c r="H23" s="8"/>
      <c r="I23" s="8"/>
      <c r="J23" s="8"/>
      <c r="K23" s="8"/>
      <c r="L23" s="10"/>
      <c r="M23" s="10"/>
      <c r="N23" s="10"/>
      <c r="O23" s="10"/>
      <c r="P23" s="10"/>
      <c r="Q23" s="10"/>
      <c r="R23" s="10"/>
      <c r="S23" s="20">
        <f t="shared" si="0"/>
        <v>67.069999999999993</v>
      </c>
      <c r="T23" s="22">
        <f t="shared" si="1"/>
        <v>3</v>
      </c>
      <c r="U23" s="22">
        <f t="shared" si="2"/>
        <v>11.28425599378761</v>
      </c>
      <c r="V23" s="22">
        <f t="shared" si="3"/>
        <v>16.824595189783228</v>
      </c>
      <c r="W23" s="12" t="str">
        <f t="shared" si="4"/>
        <v>ОДНОРОДНЫЕ</v>
      </c>
      <c r="X23" s="20">
        <f t="shared" si="5"/>
        <v>80483.999999999985</v>
      </c>
    </row>
    <row r="24" spans="1:24" x14ac:dyDescent="0.25">
      <c r="A24" s="15">
        <v>6</v>
      </c>
      <c r="B24" s="41" t="s">
        <v>47</v>
      </c>
      <c r="C24" s="22" t="s">
        <v>29</v>
      </c>
      <c r="D24" s="22">
        <v>130</v>
      </c>
      <c r="E24" s="42">
        <v>498.96</v>
      </c>
      <c r="F24" s="42">
        <v>502.39</v>
      </c>
      <c r="G24" s="42">
        <v>509.85</v>
      </c>
      <c r="H24" s="8"/>
      <c r="I24" s="8"/>
      <c r="J24" s="8"/>
      <c r="K24" s="8"/>
      <c r="L24" s="10"/>
      <c r="M24" s="10"/>
      <c r="N24" s="10"/>
      <c r="O24" s="10"/>
      <c r="P24" s="10"/>
      <c r="Q24" s="10"/>
      <c r="R24" s="10"/>
      <c r="S24" s="20">
        <f t="shared" si="0"/>
        <v>503.73</v>
      </c>
      <c r="T24" s="22">
        <f t="shared" si="1"/>
        <v>3</v>
      </c>
      <c r="U24" s="22">
        <f t="shared" si="2"/>
        <v>5.5678930784753389</v>
      </c>
      <c r="V24" s="22">
        <f t="shared" si="3"/>
        <v>1.1053328327626584</v>
      </c>
      <c r="W24" s="12" t="str">
        <f t="shared" si="4"/>
        <v>ОДНОРОДНЫЕ</v>
      </c>
      <c r="X24" s="20">
        <f t="shared" si="5"/>
        <v>65484.9</v>
      </c>
    </row>
    <row r="25" spans="1:24" x14ac:dyDescent="0.25">
      <c r="A25" s="15">
        <v>7</v>
      </c>
      <c r="B25" s="41" t="s">
        <v>48</v>
      </c>
      <c r="C25" s="22" t="s">
        <v>29</v>
      </c>
      <c r="D25" s="22">
        <v>25</v>
      </c>
      <c r="E25" s="42">
        <v>182.05</v>
      </c>
      <c r="F25" s="42">
        <v>169.68</v>
      </c>
      <c r="G25" s="42">
        <v>179.3</v>
      </c>
      <c r="H25" s="8"/>
      <c r="I25" s="8"/>
      <c r="J25" s="8"/>
      <c r="K25" s="8"/>
      <c r="L25" s="10"/>
      <c r="M25" s="10"/>
      <c r="N25" s="10"/>
      <c r="O25" s="10"/>
      <c r="P25" s="10"/>
      <c r="Q25" s="10"/>
      <c r="R25" s="10"/>
      <c r="S25" s="20">
        <f t="shared" si="0"/>
        <v>177.01</v>
      </c>
      <c r="T25" s="22">
        <f t="shared" si="1"/>
        <v>3</v>
      </c>
      <c r="U25" s="22">
        <f t="shared" si="2"/>
        <v>6.4951751323578675</v>
      </c>
      <c r="V25" s="22">
        <f t="shared" si="3"/>
        <v>3.6693831604756046</v>
      </c>
      <c r="W25" s="12" t="str">
        <f t="shared" si="4"/>
        <v>ОДНОРОДНЫЕ</v>
      </c>
      <c r="X25" s="20">
        <f t="shared" si="5"/>
        <v>4425.25</v>
      </c>
    </row>
    <row r="26" spans="1:24" x14ac:dyDescent="0.25">
      <c r="A26" s="15">
        <v>8</v>
      </c>
      <c r="B26" s="41" t="s">
        <v>48</v>
      </c>
      <c r="C26" s="22" t="s">
        <v>29</v>
      </c>
      <c r="D26" s="22">
        <v>250</v>
      </c>
      <c r="E26" s="42">
        <v>146.85</v>
      </c>
      <c r="F26" s="42">
        <v>144.63</v>
      </c>
      <c r="G26" s="42">
        <v>145.19999999999999</v>
      </c>
      <c r="H26" s="8"/>
      <c r="I26" s="8"/>
      <c r="J26" s="8"/>
      <c r="K26" s="8"/>
      <c r="L26" s="10"/>
      <c r="M26" s="10"/>
      <c r="N26" s="10"/>
      <c r="O26" s="10"/>
      <c r="P26" s="10"/>
      <c r="Q26" s="10"/>
      <c r="R26" s="10"/>
      <c r="S26" s="20">
        <f t="shared" si="0"/>
        <v>145.56</v>
      </c>
      <c r="T26" s="22">
        <f t="shared" si="1"/>
        <v>3</v>
      </c>
      <c r="U26" s="22">
        <f t="shared" si="2"/>
        <v>1.1529527310345384</v>
      </c>
      <c r="V26" s="22">
        <f t="shared" si="3"/>
        <v>0.79208074404681117</v>
      </c>
      <c r="W26" s="12" t="str">
        <f t="shared" si="4"/>
        <v>ОДНОРОДНЫЕ</v>
      </c>
      <c r="X26" s="20">
        <f t="shared" si="5"/>
        <v>36390</v>
      </c>
    </row>
    <row r="27" spans="1:24" x14ac:dyDescent="0.25">
      <c r="A27" s="15">
        <v>9</v>
      </c>
      <c r="B27" s="41" t="s">
        <v>48</v>
      </c>
      <c r="C27" s="22" t="s">
        <v>29</v>
      </c>
      <c r="D27" s="22">
        <v>300</v>
      </c>
      <c r="E27" s="42">
        <v>103.4</v>
      </c>
      <c r="F27" s="42">
        <v>107.54</v>
      </c>
      <c r="G27" s="42">
        <v>110.69</v>
      </c>
      <c r="H27" s="8"/>
      <c r="I27" s="8"/>
      <c r="J27" s="8"/>
      <c r="K27" s="8"/>
      <c r="L27" s="10"/>
      <c r="M27" s="10"/>
      <c r="N27" s="10"/>
      <c r="O27" s="10"/>
      <c r="P27" s="10"/>
      <c r="Q27" s="10"/>
      <c r="R27" s="10"/>
      <c r="S27" s="20">
        <f t="shared" si="0"/>
        <v>107.21</v>
      </c>
      <c r="T27" s="22">
        <f t="shared" si="1"/>
        <v>3</v>
      </c>
      <c r="U27" s="22">
        <f t="shared" si="2"/>
        <v>3.6561865379107741</v>
      </c>
      <c r="V27" s="22">
        <f t="shared" si="3"/>
        <v>3.4103036450991278</v>
      </c>
      <c r="W27" s="12" t="str">
        <f t="shared" si="4"/>
        <v>ОДНОРОДНЫЕ</v>
      </c>
      <c r="X27" s="20">
        <f t="shared" si="5"/>
        <v>32162.999999999996</v>
      </c>
    </row>
    <row r="28" spans="1:24" x14ac:dyDescent="0.25">
      <c r="A28" s="15">
        <v>10</v>
      </c>
      <c r="B28" s="41" t="s">
        <v>48</v>
      </c>
      <c r="C28" s="22" t="s">
        <v>29</v>
      </c>
      <c r="D28" s="22">
        <v>140</v>
      </c>
      <c r="E28" s="42">
        <v>52.8</v>
      </c>
      <c r="F28" s="42">
        <v>53.16</v>
      </c>
      <c r="G28" s="42">
        <v>55.33</v>
      </c>
      <c r="H28" s="8"/>
      <c r="I28" s="8"/>
      <c r="J28" s="8"/>
      <c r="K28" s="8"/>
      <c r="L28" s="10"/>
      <c r="M28" s="10"/>
      <c r="N28" s="10"/>
      <c r="O28" s="10"/>
      <c r="P28" s="10"/>
      <c r="Q28" s="10"/>
      <c r="R28" s="10"/>
      <c r="S28" s="20">
        <f t="shared" si="0"/>
        <v>53.76</v>
      </c>
      <c r="T28" s="22">
        <f t="shared" si="1"/>
        <v>3</v>
      </c>
      <c r="U28" s="22">
        <f t="shared" si="2"/>
        <v>1.3686611462788498</v>
      </c>
      <c r="V28" s="22">
        <f t="shared" si="3"/>
        <v>2.5458726679294084</v>
      </c>
      <c r="W28" s="12" t="str">
        <f t="shared" si="4"/>
        <v>ОДНОРОДНЫЕ</v>
      </c>
      <c r="X28" s="20">
        <f t="shared" si="5"/>
        <v>7526.4</v>
      </c>
    </row>
    <row r="29" spans="1:24" x14ac:dyDescent="0.25">
      <c r="A29" s="15">
        <v>11</v>
      </c>
      <c r="B29" s="41" t="s">
        <v>49</v>
      </c>
      <c r="C29" s="22" t="s">
        <v>29</v>
      </c>
      <c r="D29" s="22">
        <v>60</v>
      </c>
      <c r="E29" s="42">
        <v>34.1</v>
      </c>
      <c r="F29" s="42">
        <v>42.83</v>
      </c>
      <c r="G29" s="42">
        <v>45.85</v>
      </c>
      <c r="H29" s="8"/>
      <c r="I29" s="8"/>
      <c r="J29" s="8"/>
      <c r="K29" s="8"/>
      <c r="L29" s="10"/>
      <c r="M29" s="10"/>
      <c r="N29" s="10"/>
      <c r="O29" s="10"/>
      <c r="P29" s="10"/>
      <c r="Q29" s="10"/>
      <c r="R29" s="10"/>
      <c r="S29" s="20">
        <f t="shared" si="0"/>
        <v>40.92</v>
      </c>
      <c r="T29" s="22">
        <f t="shared" si="1"/>
        <v>3</v>
      </c>
      <c r="U29" s="22">
        <f t="shared" si="2"/>
        <v>6.1018549092331806</v>
      </c>
      <c r="V29" s="22">
        <f t="shared" si="3"/>
        <v>14.911668888644137</v>
      </c>
      <c r="W29" s="12" t="str">
        <f t="shared" si="4"/>
        <v>ОДНОРОДНЫЕ</v>
      </c>
      <c r="X29" s="20">
        <f t="shared" si="5"/>
        <v>2455.2000000000003</v>
      </c>
    </row>
    <row r="30" spans="1:24" x14ac:dyDescent="0.25">
      <c r="A30" s="15">
        <v>12</v>
      </c>
      <c r="B30" s="40" t="s">
        <v>50</v>
      </c>
      <c r="C30" s="22" t="s">
        <v>29</v>
      </c>
      <c r="D30" s="22">
        <v>2</v>
      </c>
      <c r="E30" s="42"/>
      <c r="F30" s="42">
        <v>661.77</v>
      </c>
      <c r="G30" s="42"/>
      <c r="H30" s="8"/>
      <c r="I30" s="8"/>
      <c r="J30" s="8">
        <v>722.82</v>
      </c>
      <c r="K30" s="8">
        <v>740</v>
      </c>
      <c r="L30" s="10"/>
      <c r="M30" s="10"/>
      <c r="N30" s="10"/>
      <c r="O30" s="10"/>
      <c r="P30" s="10"/>
      <c r="Q30" s="10"/>
      <c r="R30" s="10"/>
      <c r="S30" s="20">
        <f t="shared" si="0"/>
        <v>708.19</v>
      </c>
      <c r="T30" s="22">
        <f t="shared" si="1"/>
        <v>3</v>
      </c>
      <c r="U30" s="22">
        <f t="shared" si="2"/>
        <v>41.114044234705673</v>
      </c>
      <c r="V30" s="22">
        <f t="shared" si="3"/>
        <v>5.8055104187725988</v>
      </c>
      <c r="W30" s="12" t="str">
        <f t="shared" si="4"/>
        <v>ОДНОРОДНЫЕ</v>
      </c>
      <c r="X30" s="20">
        <f t="shared" si="5"/>
        <v>1416.38</v>
      </c>
    </row>
    <row r="31" spans="1:24" x14ac:dyDescent="0.25">
      <c r="A31" s="15">
        <v>13</v>
      </c>
      <c r="B31" s="41" t="s">
        <v>51</v>
      </c>
      <c r="C31" s="22" t="s">
        <v>29</v>
      </c>
      <c r="D31" s="22">
        <v>10</v>
      </c>
      <c r="E31" s="42"/>
      <c r="F31" s="42">
        <v>86.64</v>
      </c>
      <c r="G31" s="42">
        <v>105.44</v>
      </c>
      <c r="H31" s="8"/>
      <c r="I31" s="8"/>
      <c r="J31" s="8">
        <v>123.39</v>
      </c>
      <c r="K31" s="8"/>
      <c r="L31" s="10"/>
      <c r="M31" s="10"/>
      <c r="N31" s="10"/>
      <c r="O31" s="10"/>
      <c r="P31" s="10"/>
      <c r="Q31" s="10"/>
      <c r="R31" s="10"/>
      <c r="S31" s="20">
        <f t="shared" si="0"/>
        <v>105.15</v>
      </c>
      <c r="T31" s="22">
        <f t="shared" si="1"/>
        <v>3</v>
      </c>
      <c r="U31" s="22">
        <f t="shared" si="2"/>
        <v>18.376638248965442</v>
      </c>
      <c r="V31" s="22">
        <f t="shared" si="3"/>
        <v>17.476593674717488</v>
      </c>
      <c r="W31" s="12" t="str">
        <f t="shared" ref="W31:W44" si="6">IF(V31&lt;33,"ОДНОРОДНЫЕ","НЕОДНОРОДНЫЕ")</f>
        <v>ОДНОРОДНЫЕ</v>
      </c>
      <c r="X31" s="20">
        <f t="shared" si="5"/>
        <v>1051.5</v>
      </c>
    </row>
    <row r="32" spans="1:24" x14ac:dyDescent="0.25">
      <c r="A32" s="15">
        <v>14</v>
      </c>
      <c r="B32" s="41" t="s">
        <v>52</v>
      </c>
      <c r="C32" s="22" t="s">
        <v>29</v>
      </c>
      <c r="D32" s="22">
        <v>25</v>
      </c>
      <c r="E32" s="42">
        <v>997.15</v>
      </c>
      <c r="F32" s="42">
        <v>669.65</v>
      </c>
      <c r="G32" s="42">
        <v>685.31</v>
      </c>
      <c r="H32" s="8"/>
      <c r="I32" s="8"/>
      <c r="J32" s="8"/>
      <c r="K32" s="8"/>
      <c r="L32" s="10"/>
      <c r="M32" s="10"/>
      <c r="N32" s="10"/>
      <c r="O32" s="10"/>
      <c r="P32" s="10"/>
      <c r="Q32" s="10"/>
      <c r="R32" s="10"/>
      <c r="S32" s="20">
        <f t="shared" si="0"/>
        <v>784.03</v>
      </c>
      <c r="T32" s="22">
        <f t="shared" si="1"/>
        <v>3</v>
      </c>
      <c r="U32" s="22">
        <f t="shared" si="2"/>
        <v>184.72757924395981</v>
      </c>
      <c r="V32" s="22">
        <f t="shared" si="3"/>
        <v>23.561289650135812</v>
      </c>
      <c r="W32" s="12" t="str">
        <f t="shared" si="6"/>
        <v>ОДНОРОДНЫЕ</v>
      </c>
      <c r="X32" s="20">
        <f t="shared" si="5"/>
        <v>19600.75</v>
      </c>
    </row>
    <row r="33" spans="1:24" x14ac:dyDescent="0.25">
      <c r="A33" s="15">
        <v>15</v>
      </c>
      <c r="B33" s="40" t="s">
        <v>53</v>
      </c>
      <c r="C33" s="22" t="s">
        <v>29</v>
      </c>
      <c r="D33" s="22">
        <v>160</v>
      </c>
      <c r="E33" s="42">
        <v>70.180000000000007</v>
      </c>
      <c r="F33" s="42">
        <v>74.73</v>
      </c>
      <c r="G33" s="42">
        <v>75.09</v>
      </c>
      <c r="H33" s="8"/>
      <c r="I33" s="8"/>
      <c r="J33" s="8"/>
      <c r="K33" s="8"/>
      <c r="L33" s="10"/>
      <c r="M33" s="10"/>
      <c r="N33" s="10"/>
      <c r="O33" s="10"/>
      <c r="P33" s="10"/>
      <c r="Q33" s="10"/>
      <c r="R33" s="10"/>
      <c r="S33" s="20">
        <f t="shared" si="0"/>
        <v>73.33</v>
      </c>
      <c r="T33" s="22">
        <f t="shared" si="1"/>
        <v>3</v>
      </c>
      <c r="U33" s="22">
        <f t="shared" si="2"/>
        <v>2.736792526541485</v>
      </c>
      <c r="V33" s="22">
        <f t="shared" si="3"/>
        <v>3.7321594525316861</v>
      </c>
      <c r="W33" s="12" t="str">
        <f t="shared" si="6"/>
        <v>ОДНОРОДНЫЕ</v>
      </c>
      <c r="X33" s="20">
        <f t="shared" si="5"/>
        <v>11732.8</v>
      </c>
    </row>
    <row r="34" spans="1:24" x14ac:dyDescent="0.25">
      <c r="A34" s="15">
        <v>16</v>
      </c>
      <c r="B34" s="40" t="s">
        <v>53</v>
      </c>
      <c r="C34" s="22" t="s">
        <v>29</v>
      </c>
      <c r="D34" s="22">
        <v>50</v>
      </c>
      <c r="E34" s="42">
        <v>141.35</v>
      </c>
      <c r="F34" s="42">
        <v>140.5</v>
      </c>
      <c r="G34" s="42">
        <v>147.27000000000001</v>
      </c>
      <c r="H34" s="8"/>
      <c r="I34" s="8"/>
      <c r="J34" s="8"/>
      <c r="K34" s="8"/>
      <c r="L34" s="10"/>
      <c r="M34" s="10"/>
      <c r="N34" s="10"/>
      <c r="O34" s="10"/>
      <c r="P34" s="10"/>
      <c r="Q34" s="10"/>
      <c r="R34" s="10"/>
      <c r="S34" s="20">
        <f t="shared" si="0"/>
        <v>143.04</v>
      </c>
      <c r="T34" s="22">
        <f t="shared" si="1"/>
        <v>3</v>
      </c>
      <c r="U34" s="22">
        <f t="shared" si="2"/>
        <v>3.6878584571536979</v>
      </c>
      <c r="V34" s="22">
        <f t="shared" si="3"/>
        <v>2.5782008229542073</v>
      </c>
      <c r="W34" s="12" t="str">
        <f t="shared" si="6"/>
        <v>ОДНОРОДНЫЕ</v>
      </c>
      <c r="X34" s="20">
        <f t="shared" si="5"/>
        <v>7152</v>
      </c>
    </row>
    <row r="35" spans="1:24" x14ac:dyDescent="0.25">
      <c r="A35" s="15">
        <v>17</v>
      </c>
      <c r="B35" s="40" t="s">
        <v>54</v>
      </c>
      <c r="C35" s="22" t="s">
        <v>29</v>
      </c>
      <c r="D35" s="22">
        <v>140</v>
      </c>
      <c r="E35" s="42">
        <v>110.88</v>
      </c>
      <c r="F35" s="42">
        <v>100.88</v>
      </c>
      <c r="G35" s="42">
        <v>101.86</v>
      </c>
      <c r="H35" s="8"/>
      <c r="I35" s="8"/>
      <c r="J35" s="8"/>
      <c r="K35" s="8"/>
      <c r="L35" s="10"/>
      <c r="M35" s="10"/>
      <c r="N35" s="10"/>
      <c r="O35" s="10"/>
      <c r="P35" s="10"/>
      <c r="Q35" s="10"/>
      <c r="R35" s="10"/>
      <c r="S35" s="20">
        <f t="shared" si="0"/>
        <v>104.54</v>
      </c>
      <c r="T35" s="22">
        <f t="shared" si="1"/>
        <v>3</v>
      </c>
      <c r="U35" s="22">
        <f t="shared" si="2"/>
        <v>5.5124223350537997</v>
      </c>
      <c r="V35" s="22">
        <f t="shared" si="3"/>
        <v>5.2730269131947578</v>
      </c>
      <c r="W35" s="12" t="str">
        <f t="shared" si="6"/>
        <v>ОДНОРОДНЫЕ</v>
      </c>
      <c r="X35" s="20">
        <f t="shared" si="5"/>
        <v>14635.6</v>
      </c>
    </row>
    <row r="36" spans="1:24" x14ac:dyDescent="0.25">
      <c r="A36" s="15">
        <v>18</v>
      </c>
      <c r="B36" s="40" t="s">
        <v>54</v>
      </c>
      <c r="C36" s="22" t="s">
        <v>29</v>
      </c>
      <c r="D36" s="22">
        <v>50</v>
      </c>
      <c r="E36" s="42">
        <v>71.5</v>
      </c>
      <c r="F36" s="42">
        <v>85.12</v>
      </c>
      <c r="G36" s="42">
        <v>86.36</v>
      </c>
      <c r="H36" s="8"/>
      <c r="I36" s="8"/>
      <c r="J36" s="8"/>
      <c r="K36" s="8"/>
      <c r="L36" s="10"/>
      <c r="M36" s="10"/>
      <c r="N36" s="10"/>
      <c r="O36" s="10"/>
      <c r="P36" s="10"/>
      <c r="Q36" s="10"/>
      <c r="R36" s="10"/>
      <c r="S36" s="20">
        <f t="shared" si="0"/>
        <v>80.989999999999995</v>
      </c>
      <c r="T36" s="22">
        <f t="shared" si="1"/>
        <v>3</v>
      </c>
      <c r="U36" s="22">
        <f t="shared" si="2"/>
        <v>8.2448125105021859</v>
      </c>
      <c r="V36" s="22">
        <f t="shared" si="3"/>
        <v>10.180037671937505</v>
      </c>
      <c r="W36" s="12" t="str">
        <f t="shared" si="6"/>
        <v>ОДНОРОДНЫЕ</v>
      </c>
      <c r="X36" s="20">
        <f t="shared" si="5"/>
        <v>4049.4999999999995</v>
      </c>
    </row>
    <row r="37" spans="1:24" x14ac:dyDescent="0.25">
      <c r="A37" s="15">
        <v>19</v>
      </c>
      <c r="B37" s="40" t="s">
        <v>55</v>
      </c>
      <c r="C37" s="22" t="s">
        <v>29</v>
      </c>
      <c r="D37" s="22">
        <v>200</v>
      </c>
      <c r="E37" s="42">
        <v>92.4</v>
      </c>
      <c r="F37" s="42">
        <v>84.97</v>
      </c>
      <c r="G37" s="42">
        <v>85.03</v>
      </c>
      <c r="H37" s="8"/>
      <c r="I37" s="8"/>
      <c r="J37" s="8"/>
      <c r="K37" s="8"/>
      <c r="L37" s="10"/>
      <c r="M37" s="10"/>
      <c r="N37" s="10"/>
      <c r="O37" s="10"/>
      <c r="P37" s="10"/>
      <c r="Q37" s="10"/>
      <c r="R37" s="10"/>
      <c r="S37" s="20">
        <f t="shared" si="0"/>
        <v>87.46</v>
      </c>
      <c r="T37" s="22">
        <f t="shared" si="1"/>
        <v>3</v>
      </c>
      <c r="U37" s="22">
        <f t="shared" si="2"/>
        <v>4.2724973181189192</v>
      </c>
      <c r="V37" s="22">
        <f t="shared" si="3"/>
        <v>4.8850872605978957</v>
      </c>
      <c r="W37" s="12" t="str">
        <f t="shared" si="6"/>
        <v>ОДНОРОДНЫЕ</v>
      </c>
      <c r="X37" s="20">
        <f t="shared" si="5"/>
        <v>17492</v>
      </c>
    </row>
    <row r="38" spans="1:24" x14ac:dyDescent="0.25">
      <c r="A38" s="15">
        <v>20</v>
      </c>
      <c r="B38" s="40" t="s">
        <v>55</v>
      </c>
      <c r="C38" s="22" t="s">
        <v>29</v>
      </c>
      <c r="D38" s="22">
        <v>180</v>
      </c>
      <c r="E38" s="43">
        <v>96.25</v>
      </c>
      <c r="F38" s="42">
        <v>84.1</v>
      </c>
      <c r="G38" s="42">
        <v>86.68</v>
      </c>
      <c r="H38" s="8"/>
      <c r="I38" s="8"/>
      <c r="J38" s="8"/>
      <c r="K38" s="8"/>
      <c r="L38" s="10"/>
      <c r="M38" s="10"/>
      <c r="N38" s="10"/>
      <c r="O38" s="10"/>
      <c r="P38" s="10"/>
      <c r="Q38" s="10"/>
      <c r="R38" s="10"/>
      <c r="S38" s="20">
        <f t="shared" si="0"/>
        <v>89.01</v>
      </c>
      <c r="T38" s="22">
        <f t="shared" si="1"/>
        <v>3</v>
      </c>
      <c r="U38" s="22">
        <f t="shared" si="2"/>
        <v>6.4013514198175381</v>
      </c>
      <c r="V38" s="22">
        <f t="shared" si="3"/>
        <v>7.1917216265785164</v>
      </c>
      <c r="W38" s="12" t="str">
        <f t="shared" si="6"/>
        <v>ОДНОРОДНЫЕ</v>
      </c>
      <c r="X38" s="20">
        <f t="shared" si="5"/>
        <v>16021.800000000001</v>
      </c>
    </row>
    <row r="39" spans="1:24" x14ac:dyDescent="0.25">
      <c r="A39" s="15">
        <v>21</v>
      </c>
      <c r="B39" s="40" t="s">
        <v>55</v>
      </c>
      <c r="C39" s="22" t="s">
        <v>29</v>
      </c>
      <c r="D39" s="22">
        <v>40</v>
      </c>
      <c r="E39" s="42">
        <v>156.09</v>
      </c>
      <c r="F39" s="42">
        <v>135.75</v>
      </c>
      <c r="G39" s="42">
        <v>140.53</v>
      </c>
      <c r="H39" s="8"/>
      <c r="I39" s="8"/>
      <c r="J39" s="8"/>
      <c r="K39" s="8"/>
      <c r="L39" s="10"/>
      <c r="M39" s="10"/>
      <c r="N39" s="10"/>
      <c r="O39" s="10"/>
      <c r="P39" s="10"/>
      <c r="Q39" s="10"/>
      <c r="R39" s="10"/>
      <c r="S39" s="20">
        <f t="shared" si="0"/>
        <v>144.12</v>
      </c>
      <c r="T39" s="22">
        <f t="shared" si="1"/>
        <v>3</v>
      </c>
      <c r="U39" s="22">
        <f t="shared" si="2"/>
        <v>10.635456423366763</v>
      </c>
      <c r="V39" s="22">
        <f t="shared" si="3"/>
        <v>7.3795839740263407</v>
      </c>
      <c r="W39" s="12" t="str">
        <f t="shared" si="6"/>
        <v>ОДНОРОДНЫЕ</v>
      </c>
      <c r="X39" s="20">
        <f t="shared" si="5"/>
        <v>5764.8</v>
      </c>
    </row>
    <row r="40" spans="1:24" x14ac:dyDescent="0.25">
      <c r="A40" s="15">
        <v>22</v>
      </c>
      <c r="B40" s="41" t="s">
        <v>56</v>
      </c>
      <c r="C40" s="22" t="s">
        <v>29</v>
      </c>
      <c r="D40" s="22">
        <v>8</v>
      </c>
      <c r="E40" s="42"/>
      <c r="F40" s="42">
        <v>347.51</v>
      </c>
      <c r="G40" s="42">
        <v>356</v>
      </c>
      <c r="H40" s="8"/>
      <c r="I40" s="8"/>
      <c r="J40" s="8"/>
      <c r="K40" s="8"/>
      <c r="L40" s="10">
        <v>356</v>
      </c>
      <c r="M40" s="10"/>
      <c r="N40" s="10"/>
      <c r="O40" s="10"/>
      <c r="P40" s="10"/>
      <c r="Q40" s="10"/>
      <c r="R40" s="10"/>
      <c r="S40" s="20">
        <f t="shared" si="0"/>
        <v>353.17</v>
      </c>
      <c r="T40" s="22">
        <f t="shared" si="1"/>
        <v>3</v>
      </c>
      <c r="U40" s="22">
        <f t="shared" si="2"/>
        <v>4.9017037854199286</v>
      </c>
      <c r="V40" s="22">
        <f t="shared" si="3"/>
        <v>1.3879162401732674</v>
      </c>
      <c r="W40" s="12" t="str">
        <f t="shared" si="6"/>
        <v>ОДНОРОДНЫЕ</v>
      </c>
      <c r="X40" s="20">
        <f t="shared" si="5"/>
        <v>2825.36</v>
      </c>
    </row>
    <row r="41" spans="1:24" x14ac:dyDescent="0.25">
      <c r="A41" s="15">
        <v>23</v>
      </c>
      <c r="B41" s="41" t="s">
        <v>57</v>
      </c>
      <c r="C41" s="22" t="s">
        <v>29</v>
      </c>
      <c r="D41" s="22">
        <v>10</v>
      </c>
      <c r="E41" s="43">
        <v>36.299999999999997</v>
      </c>
      <c r="F41" s="42">
        <v>39.26</v>
      </c>
      <c r="G41" s="42">
        <v>39.89</v>
      </c>
      <c r="H41" s="8"/>
      <c r="I41" s="8"/>
      <c r="J41" s="8"/>
      <c r="K41" s="8"/>
      <c r="L41" s="10"/>
      <c r="M41" s="10"/>
      <c r="N41" s="10"/>
      <c r="O41" s="10"/>
      <c r="P41" s="10"/>
      <c r="Q41" s="10"/>
      <c r="R41" s="10"/>
      <c r="S41" s="20">
        <f t="shared" si="0"/>
        <v>38.479999999999997</v>
      </c>
      <c r="T41" s="22">
        <f t="shared" si="1"/>
        <v>3</v>
      </c>
      <c r="U41" s="22">
        <f t="shared" si="2"/>
        <v>1.9168811474197713</v>
      </c>
      <c r="V41" s="22">
        <f t="shared" si="3"/>
        <v>4.9814998633569942</v>
      </c>
      <c r="W41" s="12" t="str">
        <f t="shared" si="6"/>
        <v>ОДНОРОДНЫЕ</v>
      </c>
      <c r="X41" s="20">
        <f t="shared" si="5"/>
        <v>384.79999999999995</v>
      </c>
    </row>
    <row r="42" spans="1:24" x14ac:dyDescent="0.25">
      <c r="A42" s="15">
        <v>24</v>
      </c>
      <c r="B42" s="41" t="s">
        <v>57</v>
      </c>
      <c r="C42" s="22" t="s">
        <v>29</v>
      </c>
      <c r="D42" s="22">
        <v>10</v>
      </c>
      <c r="E42" s="42"/>
      <c r="F42" s="42">
        <v>133.88999999999999</v>
      </c>
      <c r="G42" s="42">
        <v>137.65</v>
      </c>
      <c r="H42" s="8"/>
      <c r="I42" s="8"/>
      <c r="J42" s="8">
        <v>132.68</v>
      </c>
      <c r="K42" s="8"/>
      <c r="L42" s="10"/>
      <c r="M42" s="10"/>
      <c r="N42" s="10"/>
      <c r="O42" s="10"/>
      <c r="P42" s="10"/>
      <c r="Q42" s="10"/>
      <c r="R42" s="10"/>
      <c r="S42" s="20">
        <f t="shared" si="0"/>
        <v>134.74</v>
      </c>
      <c r="T42" s="22">
        <f t="shared" si="1"/>
        <v>3</v>
      </c>
      <c r="U42" s="22">
        <f t="shared" si="2"/>
        <v>2.5917368693600076</v>
      </c>
      <c r="V42" s="22">
        <f t="shared" si="3"/>
        <v>1.9235096254712833</v>
      </c>
      <c r="W42" s="12" t="str">
        <f t="shared" si="6"/>
        <v>ОДНОРОДНЫЕ</v>
      </c>
      <c r="X42" s="20">
        <f t="shared" si="5"/>
        <v>1347.4</v>
      </c>
    </row>
    <row r="43" spans="1:24" x14ac:dyDescent="0.25">
      <c r="A43" s="15">
        <v>25</v>
      </c>
      <c r="B43" s="41" t="s">
        <v>58</v>
      </c>
      <c r="C43" s="22" t="s">
        <v>29</v>
      </c>
      <c r="D43" s="22">
        <v>90</v>
      </c>
      <c r="E43" s="42">
        <v>188.65</v>
      </c>
      <c r="F43" s="42">
        <v>197.38</v>
      </c>
      <c r="G43" s="42">
        <v>198.74</v>
      </c>
      <c r="H43" s="8"/>
      <c r="I43" s="8"/>
      <c r="J43" s="8"/>
      <c r="K43" s="8"/>
      <c r="L43" s="10"/>
      <c r="M43" s="10"/>
      <c r="N43" s="10"/>
      <c r="O43" s="10"/>
      <c r="P43" s="10"/>
      <c r="Q43" s="10"/>
      <c r="R43" s="10"/>
      <c r="S43" s="20">
        <f t="shared" si="0"/>
        <v>194.92</v>
      </c>
      <c r="T43" s="22">
        <f t="shared" si="1"/>
        <v>3</v>
      </c>
      <c r="U43" s="22">
        <f t="shared" si="2"/>
        <v>5.475256462790882</v>
      </c>
      <c r="V43" s="22">
        <f t="shared" si="3"/>
        <v>2.8089762275758678</v>
      </c>
      <c r="W43" s="12" t="str">
        <f t="shared" si="6"/>
        <v>ОДНОРОДНЫЕ</v>
      </c>
      <c r="X43" s="20">
        <f t="shared" si="5"/>
        <v>17542.8</v>
      </c>
    </row>
    <row r="44" spans="1:24" x14ac:dyDescent="0.25">
      <c r="A44" s="15">
        <v>26</v>
      </c>
      <c r="B44" s="40" t="s">
        <v>59</v>
      </c>
      <c r="C44" s="22" t="s">
        <v>29</v>
      </c>
      <c r="D44" s="22">
        <v>25</v>
      </c>
      <c r="E44" s="42">
        <v>85.8</v>
      </c>
      <c r="F44" s="42">
        <v>112.69</v>
      </c>
      <c r="G44" s="42">
        <v>116.38</v>
      </c>
      <c r="H44" s="8"/>
      <c r="I44" s="8"/>
      <c r="J44" s="8"/>
      <c r="K44" s="8"/>
      <c r="L44" s="10"/>
      <c r="M44" s="10"/>
      <c r="N44" s="10"/>
      <c r="O44" s="10"/>
      <c r="P44" s="10"/>
      <c r="Q44" s="10"/>
      <c r="R44" s="10"/>
      <c r="S44" s="20">
        <f t="shared" si="0"/>
        <v>104.95</v>
      </c>
      <c r="T44" s="22">
        <f t="shared" si="1"/>
        <v>3</v>
      </c>
      <c r="U44" s="22">
        <f t="shared" si="2"/>
        <v>16.692436410941625</v>
      </c>
      <c r="V44" s="22">
        <f t="shared" si="3"/>
        <v>15.905132359163051</v>
      </c>
      <c r="W44" s="12" t="str">
        <f t="shared" si="6"/>
        <v>ОДНОРОДНЫЕ</v>
      </c>
      <c r="X44" s="20">
        <f t="shared" si="5"/>
        <v>2623.75</v>
      </c>
    </row>
    <row r="45" spans="1:24" x14ac:dyDescent="0.25">
      <c r="A45" s="15">
        <v>27</v>
      </c>
      <c r="B45" s="40" t="s">
        <v>60</v>
      </c>
      <c r="C45" s="22" t="s">
        <v>29</v>
      </c>
      <c r="D45" s="22">
        <v>250</v>
      </c>
      <c r="E45" s="42">
        <v>91.08</v>
      </c>
      <c r="F45" s="42">
        <v>77.38</v>
      </c>
      <c r="G45" s="42">
        <v>79.400000000000006</v>
      </c>
      <c r="H45" s="8"/>
      <c r="I45" s="8"/>
      <c r="J45" s="8"/>
      <c r="K45" s="8"/>
      <c r="L45" s="10"/>
      <c r="M45" s="10"/>
      <c r="N45" s="10"/>
      <c r="O45" s="10"/>
      <c r="P45" s="10"/>
      <c r="Q45" s="10"/>
      <c r="R45" s="10"/>
      <c r="S45" s="20">
        <f t="shared" si="0"/>
        <v>82.62</v>
      </c>
      <c r="T45" s="22">
        <f t="shared" si="1"/>
        <v>3</v>
      </c>
      <c r="U45" s="22">
        <f t="shared" si="2"/>
        <v>7.3958637088578092</v>
      </c>
      <c r="V45" s="22">
        <f t="shared" si="3"/>
        <v>8.9516626831975419</v>
      </c>
      <c r="W45" s="12" t="str">
        <f t="shared" ref="W45:W51" si="7">IF(V45&lt;33,"ОДНОРОДНЫЕ","НЕОДНОРОДНЫЕ")</f>
        <v>ОДНОРОДНЫЕ</v>
      </c>
      <c r="X45" s="20">
        <f t="shared" si="5"/>
        <v>20655</v>
      </c>
    </row>
    <row r="46" spans="1:24" x14ac:dyDescent="0.25">
      <c r="A46" s="15">
        <v>28</v>
      </c>
      <c r="B46" s="41" t="s">
        <v>61</v>
      </c>
      <c r="C46" s="22" t="s">
        <v>29</v>
      </c>
      <c r="D46" s="22">
        <v>60</v>
      </c>
      <c r="E46" s="42">
        <v>291.5</v>
      </c>
      <c r="F46" s="42">
        <v>304.92</v>
      </c>
      <c r="G46" s="42"/>
      <c r="H46" s="8"/>
      <c r="I46" s="8"/>
      <c r="J46" s="8">
        <v>308.79000000000002</v>
      </c>
      <c r="K46" s="8"/>
      <c r="L46" s="10"/>
      <c r="M46" s="10"/>
      <c r="N46" s="10"/>
      <c r="O46" s="10"/>
      <c r="P46" s="10"/>
      <c r="Q46" s="10"/>
      <c r="R46" s="10"/>
      <c r="S46" s="20">
        <f t="shared" si="0"/>
        <v>301.73</v>
      </c>
      <c r="T46" s="22">
        <f t="shared" si="1"/>
        <v>3</v>
      </c>
      <c r="U46" s="22">
        <f t="shared" si="2"/>
        <v>9.0739315257132898</v>
      </c>
      <c r="V46" s="22">
        <f t="shared" si="3"/>
        <v>3.0073017352312625</v>
      </c>
      <c r="W46" s="12" t="str">
        <f t="shared" si="7"/>
        <v>ОДНОРОДНЫЕ</v>
      </c>
      <c r="X46" s="20">
        <f t="shared" si="5"/>
        <v>18103.800000000003</v>
      </c>
    </row>
    <row r="47" spans="1:24" x14ac:dyDescent="0.25">
      <c r="A47" s="15">
        <v>29</v>
      </c>
      <c r="B47" s="41" t="s">
        <v>62</v>
      </c>
      <c r="C47" s="22" t="s">
        <v>29</v>
      </c>
      <c r="D47" s="22">
        <v>120</v>
      </c>
      <c r="E47" s="43">
        <v>86.9</v>
      </c>
      <c r="F47" s="42">
        <v>86.25</v>
      </c>
      <c r="G47" s="42">
        <v>95.83</v>
      </c>
      <c r="H47" s="8"/>
      <c r="I47" s="8"/>
      <c r="J47" s="8"/>
      <c r="K47" s="8"/>
      <c r="L47" s="10"/>
      <c r="M47" s="10"/>
      <c r="N47" s="10"/>
      <c r="O47" s="10"/>
      <c r="P47" s="10"/>
      <c r="Q47" s="10"/>
      <c r="R47" s="10"/>
      <c r="S47" s="20">
        <f t="shared" si="0"/>
        <v>89.66</v>
      </c>
      <c r="T47" s="22">
        <f t="shared" si="1"/>
        <v>3</v>
      </c>
      <c r="U47" s="22">
        <f t="shared" si="2"/>
        <v>5.3532513484797226</v>
      </c>
      <c r="V47" s="22">
        <f t="shared" si="3"/>
        <v>5.9706127018511292</v>
      </c>
      <c r="W47" s="12" t="str">
        <f t="shared" si="7"/>
        <v>ОДНОРОДНЫЕ</v>
      </c>
      <c r="X47" s="20">
        <f t="shared" si="5"/>
        <v>10759.199999999999</v>
      </c>
    </row>
    <row r="48" spans="1:24" x14ac:dyDescent="0.25">
      <c r="A48" s="15">
        <v>30</v>
      </c>
      <c r="B48" s="41" t="s">
        <v>63</v>
      </c>
      <c r="C48" s="22" t="s">
        <v>29</v>
      </c>
      <c r="D48" s="22">
        <v>80</v>
      </c>
      <c r="E48" s="42">
        <v>232.65</v>
      </c>
      <c r="F48" s="42">
        <v>228.02</v>
      </c>
      <c r="G48" s="42">
        <v>232.16</v>
      </c>
      <c r="H48" s="8"/>
      <c r="I48" s="8"/>
      <c r="J48" s="8"/>
      <c r="K48" s="8"/>
      <c r="L48" s="10"/>
      <c r="M48" s="10"/>
      <c r="N48" s="10"/>
      <c r="O48" s="10"/>
      <c r="P48" s="10"/>
      <c r="Q48" s="10"/>
      <c r="R48" s="10"/>
      <c r="S48" s="20">
        <f t="shared" si="0"/>
        <v>230.94</v>
      </c>
      <c r="T48" s="22">
        <f t="shared" si="1"/>
        <v>3</v>
      </c>
      <c r="U48" s="22">
        <f t="shared" si="2"/>
        <v>2.543508076128973</v>
      </c>
      <c r="V48" s="22">
        <f t="shared" si="3"/>
        <v>1.1013718178440171</v>
      </c>
      <c r="W48" s="12" t="str">
        <f t="shared" si="7"/>
        <v>ОДНОРОДНЫЕ</v>
      </c>
      <c r="X48" s="20">
        <f t="shared" si="5"/>
        <v>18475.2</v>
      </c>
    </row>
    <row r="49" spans="1:26" x14ac:dyDescent="0.25">
      <c r="A49" s="15">
        <v>31</v>
      </c>
      <c r="B49" s="41" t="s">
        <v>63</v>
      </c>
      <c r="C49" s="22" t="s">
        <v>29</v>
      </c>
      <c r="D49" s="22">
        <v>50</v>
      </c>
      <c r="E49" s="42">
        <v>311.85000000000002</v>
      </c>
      <c r="F49" s="42">
        <v>316.89</v>
      </c>
      <c r="G49" s="42">
        <v>318.32</v>
      </c>
      <c r="H49" s="8"/>
      <c r="I49" s="8"/>
      <c r="J49" s="8"/>
      <c r="K49" s="8"/>
      <c r="L49" s="10"/>
      <c r="M49" s="10"/>
      <c r="N49" s="10"/>
      <c r="O49" s="10"/>
      <c r="P49" s="10"/>
      <c r="Q49" s="10"/>
      <c r="R49" s="10"/>
      <c r="S49" s="20">
        <f t="shared" si="0"/>
        <v>315.68</v>
      </c>
      <c r="T49" s="22">
        <f t="shared" si="1"/>
        <v>3</v>
      </c>
      <c r="U49" s="22">
        <f t="shared" si="2"/>
        <v>3.3987105397978823</v>
      </c>
      <c r="V49" s="22">
        <f t="shared" si="3"/>
        <v>1.0766315698802214</v>
      </c>
      <c r="W49" s="12" t="str">
        <f t="shared" si="7"/>
        <v>ОДНОРОДНЫЕ</v>
      </c>
      <c r="X49" s="20">
        <f t="shared" si="5"/>
        <v>15784</v>
      </c>
    </row>
    <row r="50" spans="1:26" x14ac:dyDescent="0.25">
      <c r="A50" s="15">
        <v>32</v>
      </c>
      <c r="B50" s="41" t="s">
        <v>60</v>
      </c>
      <c r="C50" s="22" t="s">
        <v>29</v>
      </c>
      <c r="D50" s="22">
        <v>100</v>
      </c>
      <c r="E50" s="43">
        <v>207.35</v>
      </c>
      <c r="F50" s="42">
        <v>199.32</v>
      </c>
      <c r="G50" s="42">
        <v>201.12</v>
      </c>
      <c r="H50" s="8"/>
      <c r="I50" s="8"/>
      <c r="J50" s="8"/>
      <c r="K50" s="8"/>
      <c r="L50" s="10"/>
      <c r="M50" s="10"/>
      <c r="N50" s="10"/>
      <c r="O50" s="10"/>
      <c r="P50" s="10"/>
      <c r="Q50" s="10"/>
      <c r="R50" s="10"/>
      <c r="S50" s="20">
        <f t="shared" si="0"/>
        <v>202.59</v>
      </c>
      <c r="T50" s="22">
        <f t="shared" si="1"/>
        <v>3</v>
      </c>
      <c r="U50" s="22">
        <f t="shared" si="2"/>
        <v>4.2137433872191741</v>
      </c>
      <c r="V50" s="22">
        <f t="shared" si="3"/>
        <v>2.0799365157308722</v>
      </c>
      <c r="W50" s="12" t="str">
        <f t="shared" si="7"/>
        <v>ОДНОРОДНЫЕ</v>
      </c>
      <c r="X50" s="20">
        <f t="shared" si="5"/>
        <v>20259</v>
      </c>
    </row>
    <row r="51" spans="1:26" x14ac:dyDescent="0.25">
      <c r="A51" s="15">
        <v>33</v>
      </c>
      <c r="B51" s="41" t="s">
        <v>64</v>
      </c>
      <c r="C51" s="22" t="s">
        <v>29</v>
      </c>
      <c r="D51" s="22">
        <v>140</v>
      </c>
      <c r="E51" s="43">
        <v>177.1</v>
      </c>
      <c r="F51" s="42">
        <v>132.82</v>
      </c>
      <c r="G51" s="42">
        <v>133.97999999999999</v>
      </c>
      <c r="H51" s="8"/>
      <c r="I51" s="8"/>
      <c r="J51" s="8"/>
      <c r="K51" s="8"/>
      <c r="L51" s="10"/>
      <c r="M51" s="10"/>
      <c r="N51" s="10"/>
      <c r="O51" s="10"/>
      <c r="P51" s="10"/>
      <c r="Q51" s="10"/>
      <c r="R51" s="10"/>
      <c r="S51" s="20">
        <f t="shared" si="0"/>
        <v>147.96</v>
      </c>
      <c r="T51" s="22">
        <f t="shared" si="1"/>
        <v>3</v>
      </c>
      <c r="U51" s="22">
        <f t="shared" si="2"/>
        <v>25.236872495088051</v>
      </c>
      <c r="V51" s="22">
        <f t="shared" si="3"/>
        <v>17.056550753641559</v>
      </c>
      <c r="W51" s="12" t="str">
        <f t="shared" si="7"/>
        <v>ОДНОРОДНЫЕ</v>
      </c>
      <c r="X51" s="20">
        <f t="shared" si="5"/>
        <v>20714.400000000001</v>
      </c>
    </row>
    <row r="52" spans="1:26" x14ac:dyDescent="0.25">
      <c r="A52" s="15">
        <v>34</v>
      </c>
      <c r="B52" s="41" t="s">
        <v>64</v>
      </c>
      <c r="C52" s="22" t="s">
        <v>29</v>
      </c>
      <c r="D52" s="22">
        <v>100</v>
      </c>
      <c r="E52" s="43">
        <v>103.4</v>
      </c>
      <c r="F52" s="42">
        <v>88.11</v>
      </c>
      <c r="G52" s="42">
        <v>89.52</v>
      </c>
      <c r="H52" s="8"/>
      <c r="I52" s="8"/>
      <c r="J52" s="8"/>
      <c r="K52" s="8"/>
      <c r="L52" s="10"/>
      <c r="M52" s="10"/>
      <c r="N52" s="10"/>
      <c r="O52" s="10"/>
      <c r="P52" s="10"/>
      <c r="Q52" s="10"/>
      <c r="R52" s="10"/>
      <c r="S52" s="20">
        <f t="shared" si="0"/>
        <v>93.67</v>
      </c>
      <c r="T52" s="22">
        <f t="shared" si="1"/>
        <v>3</v>
      </c>
      <c r="U52" s="22">
        <f t="shared" si="2"/>
        <v>8.4501143976477273</v>
      </c>
      <c r="V52" s="22">
        <f t="shared" si="3"/>
        <v>9.0211534083994103</v>
      </c>
      <c r="W52" s="12" t="str">
        <f t="shared" ref="W52" si="8">IF(V52&lt;33,"ОДНОРОДНЫЕ","НЕОДНОРОДНЫЕ")</f>
        <v>ОДНОРОДНЫЕ</v>
      </c>
      <c r="X52" s="20">
        <f t="shared" si="5"/>
        <v>9367</v>
      </c>
    </row>
    <row r="53" spans="1:26" x14ac:dyDescent="0.25">
      <c r="A53" s="15">
        <v>35</v>
      </c>
      <c r="B53" s="41" t="s">
        <v>65</v>
      </c>
      <c r="C53" s="22" t="s">
        <v>29</v>
      </c>
      <c r="D53" s="22">
        <v>3</v>
      </c>
      <c r="E53" s="43">
        <v>323.39999999999998</v>
      </c>
      <c r="F53" s="42">
        <v>332.45</v>
      </c>
      <c r="G53" s="42">
        <v>418.41</v>
      </c>
      <c r="H53" s="8"/>
      <c r="I53" s="8"/>
      <c r="J53" s="8"/>
      <c r="K53" s="8"/>
      <c r="L53" s="10"/>
      <c r="M53" s="10"/>
      <c r="N53" s="10"/>
      <c r="O53" s="10"/>
      <c r="P53" s="10"/>
      <c r="Q53" s="10"/>
      <c r="R53" s="10"/>
      <c r="S53" s="20">
        <f t="shared" si="0"/>
        <v>358.08</v>
      </c>
      <c r="T53" s="22">
        <f t="shared" si="1"/>
        <v>3</v>
      </c>
      <c r="U53" s="22">
        <f t="shared" si="2"/>
        <v>52.437143642015378</v>
      </c>
      <c r="V53" s="22">
        <f t="shared" si="3"/>
        <v>14.643974430857737</v>
      </c>
      <c r="W53" s="12" t="str">
        <f t="shared" ref="W53:W55" si="9">IF(V53&lt;33,"ОДНОРОДНЫЕ","НЕОДНОРОДНЫЕ")</f>
        <v>ОДНОРОДНЫЕ</v>
      </c>
      <c r="X53" s="20">
        <f t="shared" si="5"/>
        <v>1074.24</v>
      </c>
    </row>
    <row r="54" spans="1:26" x14ac:dyDescent="0.25">
      <c r="A54" s="15">
        <v>36</v>
      </c>
      <c r="B54" s="41" t="s">
        <v>66</v>
      </c>
      <c r="C54" s="22" t="s">
        <v>29</v>
      </c>
      <c r="D54" s="22">
        <v>180</v>
      </c>
      <c r="E54" s="44">
        <v>229.9</v>
      </c>
      <c r="F54" s="42">
        <v>220.17</v>
      </c>
      <c r="G54" s="42">
        <v>228.97</v>
      </c>
      <c r="H54" s="8"/>
      <c r="I54" s="8"/>
      <c r="J54" s="8"/>
      <c r="K54" s="8"/>
      <c r="L54" s="10"/>
      <c r="M54" s="10"/>
      <c r="N54" s="10"/>
      <c r="O54" s="10"/>
      <c r="P54" s="10"/>
      <c r="Q54" s="10"/>
      <c r="R54" s="10"/>
      <c r="S54" s="20">
        <f t="shared" si="0"/>
        <v>226.34</v>
      </c>
      <c r="T54" s="22">
        <f t="shared" si="1"/>
        <v>3</v>
      </c>
      <c r="U54" s="22">
        <f t="shared" si="2"/>
        <v>5.3693233589842047</v>
      </c>
      <c r="V54" s="22">
        <f t="shared" si="3"/>
        <v>2.3722379424689426</v>
      </c>
      <c r="W54" s="12" t="str">
        <f t="shared" si="9"/>
        <v>ОДНОРОДНЫЕ</v>
      </c>
      <c r="X54" s="20">
        <f t="shared" si="5"/>
        <v>40741.199999999997</v>
      </c>
    </row>
    <row r="55" spans="1:26" x14ac:dyDescent="0.25">
      <c r="A55" s="15">
        <v>37</v>
      </c>
      <c r="B55" s="41" t="s">
        <v>66</v>
      </c>
      <c r="C55" s="22" t="s">
        <v>29</v>
      </c>
      <c r="D55" s="22">
        <v>200</v>
      </c>
      <c r="E55" s="42">
        <v>138.05000000000001</v>
      </c>
      <c r="F55" s="42">
        <v>136.80000000000001</v>
      </c>
      <c r="G55" s="42">
        <v>137.12</v>
      </c>
      <c r="H55" s="8"/>
      <c r="I55" s="8"/>
      <c r="J55" s="8"/>
      <c r="K55" s="8"/>
      <c r="L55" s="10"/>
      <c r="M55" s="10"/>
      <c r="N55" s="10"/>
      <c r="O55" s="10"/>
      <c r="P55" s="10"/>
      <c r="Q55" s="10"/>
      <c r="R55" s="10"/>
      <c r="S55" s="20">
        <f t="shared" si="0"/>
        <v>137.32</v>
      </c>
      <c r="T55" s="22">
        <f t="shared" si="1"/>
        <v>3</v>
      </c>
      <c r="U55" s="22">
        <f t="shared" si="2"/>
        <v>0.6493329911018958</v>
      </c>
      <c r="V55" s="22">
        <f t="shared" si="3"/>
        <v>0.472861193636685</v>
      </c>
      <c r="W55" s="12" t="str">
        <f t="shared" si="9"/>
        <v>ОДНОРОДНЫЕ</v>
      </c>
      <c r="X55" s="20">
        <f t="shared" si="5"/>
        <v>27464</v>
      </c>
    </row>
    <row r="56" spans="1:26" x14ac:dyDescent="0.25">
      <c r="A56" s="15">
        <v>38</v>
      </c>
      <c r="B56" s="41" t="s">
        <v>51</v>
      </c>
      <c r="C56" s="22" t="s">
        <v>67</v>
      </c>
      <c r="D56" s="22">
        <v>510</v>
      </c>
      <c r="E56" s="43"/>
      <c r="F56" s="42">
        <v>1.6160000000000001</v>
      </c>
      <c r="G56" s="42">
        <v>1.643</v>
      </c>
      <c r="H56" s="8">
        <v>1.724</v>
      </c>
      <c r="I56" s="8"/>
      <c r="J56" s="8"/>
      <c r="K56" s="8"/>
      <c r="L56" s="10"/>
      <c r="M56" s="10"/>
      <c r="N56" s="10"/>
      <c r="O56" s="10"/>
      <c r="P56" s="10"/>
      <c r="Q56" s="10"/>
      <c r="R56" s="10"/>
      <c r="S56" s="20">
        <f t="shared" si="0"/>
        <v>1.66</v>
      </c>
      <c r="T56" s="22">
        <f t="shared" si="1"/>
        <v>3</v>
      </c>
      <c r="U56" s="22">
        <f t="shared" si="2"/>
        <v>5.6204981985585524E-2</v>
      </c>
      <c r="V56" s="22">
        <f t="shared" si="3"/>
        <v>3.385842288288285</v>
      </c>
      <c r="W56" s="12" t="str">
        <f t="shared" ref="W56" si="10">IF(V56&lt;33,"ОДНОРОДНЫЕ","НЕОДНОРОДНЫЕ")</f>
        <v>ОДНОРОДНЫЕ</v>
      </c>
      <c r="X56" s="20">
        <f t="shared" si="5"/>
        <v>846.59999999999991</v>
      </c>
    </row>
    <row r="57" spans="1:26" x14ac:dyDescent="0.25">
      <c r="D57" s="14"/>
      <c r="E57" s="19"/>
      <c r="F57" s="19"/>
      <c r="G57" s="19"/>
      <c r="Y57" s="6"/>
      <c r="Z57" s="1"/>
    </row>
    <row r="58" spans="1:26" x14ac:dyDescent="0.25">
      <c r="A58" s="32" t="s">
        <v>18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1:26" x14ac:dyDescent="0.25">
      <c r="A59" s="33" t="s">
        <v>17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1:26" ht="15" customHeigh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6" s="18" customFormat="1" x14ac:dyDescent="0.25">
      <c r="A61" s="28" t="s">
        <v>72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"/>
      <c r="Z61" s="2"/>
    </row>
    <row r="62" spans="1:26" x14ac:dyDescent="0.25">
      <c r="W62" s="6"/>
    </row>
    <row r="64" spans="1:26" x14ac:dyDescent="0.25">
      <c r="V64" s="6"/>
    </row>
    <row r="67" spans="23:23" x14ac:dyDescent="0.25">
      <c r="W67" s="6"/>
    </row>
  </sheetData>
  <mergeCells count="18">
    <mergeCell ref="W17:W18"/>
    <mergeCell ref="A17:A18"/>
    <mergeCell ref="G3:X3"/>
    <mergeCell ref="B17:B18"/>
    <mergeCell ref="C17:D17"/>
    <mergeCell ref="U11:V11"/>
    <mergeCell ref="A61:X61"/>
    <mergeCell ref="A60:X60"/>
    <mergeCell ref="B13:W13"/>
    <mergeCell ref="A58:X58"/>
    <mergeCell ref="A59:X59"/>
    <mergeCell ref="X17:X18"/>
    <mergeCell ref="A16:B16"/>
    <mergeCell ref="C16:D16"/>
    <mergeCell ref="S17:S18"/>
    <mergeCell ref="T17:T18"/>
    <mergeCell ref="U17:U18"/>
    <mergeCell ref="V17:V18"/>
  </mergeCells>
  <conditionalFormatting sqref="W56">
    <cfRule type="containsText" dxfId="227" priority="226" operator="containsText" text="НЕ">
      <formula>NOT(ISERROR(SEARCH("НЕ",W56)))</formula>
    </cfRule>
    <cfRule type="containsText" dxfId="226" priority="227" operator="containsText" text="ОДНОРОДНЫЕ">
      <formula>NOT(ISERROR(SEARCH("ОДНОРОДНЫЕ",W56)))</formula>
    </cfRule>
    <cfRule type="containsText" dxfId="225" priority="228" operator="containsText" text="НЕОДНОРОДНЫЕ">
      <formula>NOT(ISERROR(SEARCH("НЕОДНОРОДНЫЕ",W56)))</formula>
    </cfRule>
  </conditionalFormatting>
  <conditionalFormatting sqref="W56">
    <cfRule type="containsText" dxfId="224" priority="223" operator="containsText" text="НЕОДНОРОДНЫЕ">
      <formula>NOT(ISERROR(SEARCH("НЕОДНОРОДНЫЕ",W56)))</formula>
    </cfRule>
    <cfRule type="containsText" dxfId="223" priority="224" operator="containsText" text="ОДНОРОДНЫЕ">
      <formula>NOT(ISERROR(SEARCH("ОДНОРОДНЫЕ",W56)))</formula>
    </cfRule>
    <cfRule type="containsText" dxfId="222" priority="225" operator="containsText" text="НЕОДНОРОДНЫЕ">
      <formula>NOT(ISERROR(SEARCH("НЕОДНОРОДНЫЕ",W56)))</formula>
    </cfRule>
  </conditionalFormatting>
  <conditionalFormatting sqref="W55">
    <cfRule type="containsText" dxfId="221" priority="220" operator="containsText" text="НЕ">
      <formula>NOT(ISERROR(SEARCH("НЕ",W55)))</formula>
    </cfRule>
    <cfRule type="containsText" dxfId="220" priority="221" operator="containsText" text="ОДНОРОДНЫЕ">
      <formula>NOT(ISERROR(SEARCH("ОДНОРОДНЫЕ",W55)))</formula>
    </cfRule>
    <cfRule type="containsText" dxfId="219" priority="222" operator="containsText" text="НЕОДНОРОДНЫЕ">
      <formula>NOT(ISERROR(SEARCH("НЕОДНОРОДНЫЕ",W55)))</formula>
    </cfRule>
  </conditionalFormatting>
  <conditionalFormatting sqref="W55">
    <cfRule type="containsText" dxfId="218" priority="217" operator="containsText" text="НЕОДНОРОДНЫЕ">
      <formula>NOT(ISERROR(SEARCH("НЕОДНОРОДНЫЕ",W55)))</formula>
    </cfRule>
    <cfRule type="containsText" dxfId="217" priority="218" operator="containsText" text="ОДНОРОДНЫЕ">
      <formula>NOT(ISERROR(SEARCH("ОДНОРОДНЫЕ",W55)))</formula>
    </cfRule>
    <cfRule type="containsText" dxfId="216" priority="219" operator="containsText" text="НЕОДНОРОДНЫЕ">
      <formula>NOT(ISERROR(SEARCH("НЕОДНОРОДНЫЕ",W55)))</formula>
    </cfRule>
  </conditionalFormatting>
  <conditionalFormatting sqref="W54">
    <cfRule type="containsText" dxfId="215" priority="214" operator="containsText" text="НЕ">
      <formula>NOT(ISERROR(SEARCH("НЕ",W54)))</formula>
    </cfRule>
    <cfRule type="containsText" dxfId="214" priority="215" operator="containsText" text="ОДНОРОДНЫЕ">
      <formula>NOT(ISERROR(SEARCH("ОДНОРОДНЫЕ",W54)))</formula>
    </cfRule>
    <cfRule type="containsText" dxfId="213" priority="216" operator="containsText" text="НЕОДНОРОДНЫЕ">
      <formula>NOT(ISERROR(SEARCH("НЕОДНОРОДНЫЕ",W54)))</formula>
    </cfRule>
  </conditionalFormatting>
  <conditionalFormatting sqref="W54">
    <cfRule type="containsText" dxfId="212" priority="211" operator="containsText" text="НЕОДНОРОДНЫЕ">
      <formula>NOT(ISERROR(SEARCH("НЕОДНОРОДНЫЕ",W54)))</formula>
    </cfRule>
    <cfRule type="containsText" dxfId="211" priority="212" operator="containsText" text="ОДНОРОДНЫЕ">
      <formula>NOT(ISERROR(SEARCH("ОДНОРОДНЫЕ",W54)))</formula>
    </cfRule>
    <cfRule type="containsText" dxfId="210" priority="213" operator="containsText" text="НЕОДНОРОДНЫЕ">
      <formula>NOT(ISERROR(SEARCH("НЕОДНОРОДНЫЕ",W54)))</formula>
    </cfRule>
  </conditionalFormatting>
  <conditionalFormatting sqref="W53">
    <cfRule type="containsText" dxfId="209" priority="208" operator="containsText" text="НЕ">
      <formula>NOT(ISERROR(SEARCH("НЕ",W53)))</formula>
    </cfRule>
    <cfRule type="containsText" dxfId="208" priority="209" operator="containsText" text="ОДНОРОДНЫЕ">
      <formula>NOT(ISERROR(SEARCH("ОДНОРОДНЫЕ",W53)))</formula>
    </cfRule>
    <cfRule type="containsText" dxfId="207" priority="210" operator="containsText" text="НЕОДНОРОДНЫЕ">
      <formula>NOT(ISERROR(SEARCH("НЕОДНОРОДНЫЕ",W53)))</formula>
    </cfRule>
  </conditionalFormatting>
  <conditionalFormatting sqref="W53">
    <cfRule type="containsText" dxfId="206" priority="205" operator="containsText" text="НЕОДНОРОДНЫЕ">
      <formula>NOT(ISERROR(SEARCH("НЕОДНОРОДНЫЕ",W53)))</formula>
    </cfRule>
    <cfRule type="containsText" dxfId="205" priority="206" operator="containsText" text="ОДНОРОДНЫЕ">
      <formula>NOT(ISERROR(SEARCH("ОДНОРОДНЫЕ",W53)))</formula>
    </cfRule>
    <cfRule type="containsText" dxfId="204" priority="207" operator="containsText" text="НЕОДНОРОДНЫЕ">
      <formula>NOT(ISERROR(SEARCH("НЕОДНОРОДНЫЕ",W53)))</formula>
    </cfRule>
  </conditionalFormatting>
  <conditionalFormatting sqref="W52">
    <cfRule type="containsText" dxfId="203" priority="202" operator="containsText" text="НЕ">
      <formula>NOT(ISERROR(SEARCH("НЕ",W52)))</formula>
    </cfRule>
    <cfRule type="containsText" dxfId="202" priority="203" operator="containsText" text="ОДНОРОДНЫЕ">
      <formula>NOT(ISERROR(SEARCH("ОДНОРОДНЫЕ",W52)))</formula>
    </cfRule>
    <cfRule type="containsText" dxfId="201" priority="204" operator="containsText" text="НЕОДНОРОДНЫЕ">
      <formula>NOT(ISERROR(SEARCH("НЕОДНОРОДНЫЕ",W52)))</formula>
    </cfRule>
  </conditionalFormatting>
  <conditionalFormatting sqref="W52">
    <cfRule type="containsText" dxfId="200" priority="199" operator="containsText" text="НЕОДНОРОДНЫЕ">
      <formula>NOT(ISERROR(SEARCH("НЕОДНОРОДНЫЕ",W52)))</formula>
    </cfRule>
    <cfRule type="containsText" dxfId="199" priority="200" operator="containsText" text="ОДНОРОДНЫЕ">
      <formula>NOT(ISERROR(SEARCH("ОДНОРОДНЫЕ",W52)))</formula>
    </cfRule>
    <cfRule type="containsText" dxfId="198" priority="201" operator="containsText" text="НЕОДНОРОДНЫЕ">
      <formula>NOT(ISERROR(SEARCH("НЕОДНОРОДНЫЕ",W52)))</formula>
    </cfRule>
  </conditionalFormatting>
  <conditionalFormatting sqref="W51">
    <cfRule type="containsText" dxfId="197" priority="196" operator="containsText" text="НЕ">
      <formula>NOT(ISERROR(SEARCH("НЕ",W51)))</formula>
    </cfRule>
    <cfRule type="containsText" dxfId="196" priority="197" operator="containsText" text="ОДНОРОДНЫЕ">
      <formula>NOT(ISERROR(SEARCH("ОДНОРОДНЫЕ",W51)))</formula>
    </cfRule>
    <cfRule type="containsText" dxfId="195" priority="198" operator="containsText" text="НЕОДНОРОДНЫЕ">
      <formula>NOT(ISERROR(SEARCH("НЕОДНОРОДНЫЕ",W51)))</formula>
    </cfRule>
  </conditionalFormatting>
  <conditionalFormatting sqref="W51">
    <cfRule type="containsText" dxfId="194" priority="193" operator="containsText" text="НЕОДНОРОДНЫЕ">
      <formula>NOT(ISERROR(SEARCH("НЕОДНОРОДНЫЕ",W51)))</formula>
    </cfRule>
    <cfRule type="containsText" dxfId="193" priority="194" operator="containsText" text="ОДНОРОДНЫЕ">
      <formula>NOT(ISERROR(SEARCH("ОДНОРОДНЫЕ",W51)))</formula>
    </cfRule>
    <cfRule type="containsText" dxfId="192" priority="195" operator="containsText" text="НЕОДНОРОДНЫЕ">
      <formula>NOT(ISERROR(SEARCH("НЕОДНОРОДНЫЕ",W51)))</formula>
    </cfRule>
  </conditionalFormatting>
  <conditionalFormatting sqref="W50">
    <cfRule type="containsText" dxfId="191" priority="190" operator="containsText" text="НЕ">
      <formula>NOT(ISERROR(SEARCH("НЕ",W50)))</formula>
    </cfRule>
    <cfRule type="containsText" dxfId="190" priority="191" operator="containsText" text="ОДНОРОДНЫЕ">
      <formula>NOT(ISERROR(SEARCH("ОДНОРОДНЫЕ",W50)))</formula>
    </cfRule>
    <cfRule type="containsText" dxfId="189" priority="192" operator="containsText" text="НЕОДНОРОДНЫЕ">
      <formula>NOT(ISERROR(SEARCH("НЕОДНОРОДНЫЕ",W50)))</formula>
    </cfRule>
  </conditionalFormatting>
  <conditionalFormatting sqref="W50">
    <cfRule type="containsText" dxfId="188" priority="187" operator="containsText" text="НЕОДНОРОДНЫЕ">
      <formula>NOT(ISERROR(SEARCH("НЕОДНОРОДНЫЕ",W50)))</formula>
    </cfRule>
    <cfRule type="containsText" dxfId="187" priority="188" operator="containsText" text="ОДНОРОДНЫЕ">
      <formula>NOT(ISERROR(SEARCH("ОДНОРОДНЫЕ",W50)))</formula>
    </cfRule>
    <cfRule type="containsText" dxfId="186" priority="189" operator="containsText" text="НЕОДНОРОДНЫЕ">
      <formula>NOT(ISERROR(SEARCH("НЕОДНОРОДНЫЕ",W50)))</formula>
    </cfRule>
  </conditionalFormatting>
  <conditionalFormatting sqref="W49">
    <cfRule type="containsText" dxfId="185" priority="184" operator="containsText" text="НЕ">
      <formula>NOT(ISERROR(SEARCH("НЕ",W49)))</formula>
    </cfRule>
    <cfRule type="containsText" dxfId="184" priority="185" operator="containsText" text="ОДНОРОДНЫЕ">
      <formula>NOT(ISERROR(SEARCH("ОДНОРОДНЫЕ",W49)))</formula>
    </cfRule>
    <cfRule type="containsText" dxfId="183" priority="186" operator="containsText" text="НЕОДНОРОДНЫЕ">
      <formula>NOT(ISERROR(SEARCH("НЕОДНОРОДНЫЕ",W49)))</formula>
    </cfRule>
  </conditionalFormatting>
  <conditionalFormatting sqref="W49">
    <cfRule type="containsText" dxfId="182" priority="181" operator="containsText" text="НЕОДНОРОДНЫЕ">
      <formula>NOT(ISERROR(SEARCH("НЕОДНОРОДНЫЕ",W49)))</formula>
    </cfRule>
    <cfRule type="containsText" dxfId="181" priority="182" operator="containsText" text="ОДНОРОДНЫЕ">
      <formula>NOT(ISERROR(SEARCH("ОДНОРОДНЫЕ",W49)))</formula>
    </cfRule>
    <cfRule type="containsText" dxfId="180" priority="183" operator="containsText" text="НЕОДНОРОДНЫЕ">
      <formula>NOT(ISERROR(SEARCH("НЕОДНОРОДНЫЕ",W49)))</formula>
    </cfRule>
  </conditionalFormatting>
  <conditionalFormatting sqref="W48">
    <cfRule type="containsText" dxfId="179" priority="178" operator="containsText" text="НЕ">
      <formula>NOT(ISERROR(SEARCH("НЕ",W48)))</formula>
    </cfRule>
    <cfRule type="containsText" dxfId="178" priority="179" operator="containsText" text="ОДНОРОДНЫЕ">
      <formula>NOT(ISERROR(SEARCH("ОДНОРОДНЫЕ",W48)))</formula>
    </cfRule>
    <cfRule type="containsText" dxfId="177" priority="180" operator="containsText" text="НЕОДНОРОДНЫЕ">
      <formula>NOT(ISERROR(SEARCH("НЕОДНОРОДНЫЕ",W48)))</formula>
    </cfRule>
  </conditionalFormatting>
  <conditionalFormatting sqref="W48">
    <cfRule type="containsText" dxfId="176" priority="175" operator="containsText" text="НЕОДНОРОДНЫЕ">
      <formula>NOT(ISERROR(SEARCH("НЕОДНОРОДНЫЕ",W48)))</formula>
    </cfRule>
    <cfRule type="containsText" dxfId="175" priority="176" operator="containsText" text="ОДНОРОДНЫЕ">
      <formula>NOT(ISERROR(SEARCH("ОДНОРОДНЫЕ",W48)))</formula>
    </cfRule>
    <cfRule type="containsText" dxfId="174" priority="177" operator="containsText" text="НЕОДНОРОДНЫЕ">
      <formula>NOT(ISERROR(SEARCH("НЕОДНОРОДНЫЕ",W48)))</formula>
    </cfRule>
  </conditionalFormatting>
  <conditionalFormatting sqref="W47">
    <cfRule type="containsText" dxfId="173" priority="172" operator="containsText" text="НЕ">
      <formula>NOT(ISERROR(SEARCH("НЕ",W47)))</formula>
    </cfRule>
    <cfRule type="containsText" dxfId="172" priority="173" operator="containsText" text="ОДНОРОДНЫЕ">
      <formula>NOT(ISERROR(SEARCH("ОДНОРОДНЫЕ",W47)))</formula>
    </cfRule>
    <cfRule type="containsText" dxfId="171" priority="174" operator="containsText" text="НЕОДНОРОДНЫЕ">
      <formula>NOT(ISERROR(SEARCH("НЕОДНОРОДНЫЕ",W47)))</formula>
    </cfRule>
  </conditionalFormatting>
  <conditionalFormatting sqref="W47">
    <cfRule type="containsText" dxfId="170" priority="169" operator="containsText" text="НЕОДНОРОДНЫЕ">
      <formula>NOT(ISERROR(SEARCH("НЕОДНОРОДНЫЕ",W47)))</formula>
    </cfRule>
    <cfRule type="containsText" dxfId="169" priority="170" operator="containsText" text="ОДНОРОДНЫЕ">
      <formula>NOT(ISERROR(SEARCH("ОДНОРОДНЫЕ",W47)))</formula>
    </cfRule>
    <cfRule type="containsText" dxfId="168" priority="171" operator="containsText" text="НЕОДНОРОДНЫЕ">
      <formula>NOT(ISERROR(SEARCH("НЕОДНОРОДНЫЕ",W47)))</formula>
    </cfRule>
  </conditionalFormatting>
  <conditionalFormatting sqref="W46">
    <cfRule type="containsText" dxfId="167" priority="166" operator="containsText" text="НЕ">
      <formula>NOT(ISERROR(SEARCH("НЕ",W46)))</formula>
    </cfRule>
    <cfRule type="containsText" dxfId="166" priority="167" operator="containsText" text="ОДНОРОДНЫЕ">
      <formula>NOT(ISERROR(SEARCH("ОДНОРОДНЫЕ",W46)))</formula>
    </cfRule>
    <cfRule type="containsText" dxfId="165" priority="168" operator="containsText" text="НЕОДНОРОДНЫЕ">
      <formula>NOT(ISERROR(SEARCH("НЕОДНОРОДНЫЕ",W46)))</formula>
    </cfRule>
  </conditionalFormatting>
  <conditionalFormatting sqref="W46">
    <cfRule type="containsText" dxfId="164" priority="163" operator="containsText" text="НЕОДНОРОДНЫЕ">
      <formula>NOT(ISERROR(SEARCH("НЕОДНОРОДНЫЕ",W46)))</formula>
    </cfRule>
    <cfRule type="containsText" dxfId="163" priority="164" operator="containsText" text="ОДНОРОДНЫЕ">
      <formula>NOT(ISERROR(SEARCH("ОДНОРОДНЫЕ",W46)))</formula>
    </cfRule>
    <cfRule type="containsText" dxfId="162" priority="165" operator="containsText" text="НЕОДНОРОДНЫЕ">
      <formula>NOT(ISERROR(SEARCH("НЕОДНОРОДНЫЕ",W46)))</formula>
    </cfRule>
  </conditionalFormatting>
  <conditionalFormatting sqref="W45">
    <cfRule type="containsText" dxfId="161" priority="160" operator="containsText" text="НЕ">
      <formula>NOT(ISERROR(SEARCH("НЕ",W45)))</formula>
    </cfRule>
    <cfRule type="containsText" dxfId="160" priority="161" operator="containsText" text="ОДНОРОДНЫЕ">
      <formula>NOT(ISERROR(SEARCH("ОДНОРОДНЫЕ",W45)))</formula>
    </cfRule>
    <cfRule type="containsText" dxfId="159" priority="162" operator="containsText" text="НЕОДНОРОДНЫЕ">
      <formula>NOT(ISERROR(SEARCH("НЕОДНОРОДНЫЕ",W45)))</formula>
    </cfRule>
  </conditionalFormatting>
  <conditionalFormatting sqref="W45">
    <cfRule type="containsText" dxfId="158" priority="157" operator="containsText" text="НЕОДНОРОДНЫЕ">
      <formula>NOT(ISERROR(SEARCH("НЕОДНОРОДНЫЕ",W45)))</formula>
    </cfRule>
    <cfRule type="containsText" dxfId="157" priority="158" operator="containsText" text="ОДНОРОДНЫЕ">
      <formula>NOT(ISERROR(SEARCH("ОДНОРОДНЫЕ",W45)))</formula>
    </cfRule>
    <cfRule type="containsText" dxfId="156" priority="159" operator="containsText" text="НЕОДНОРОДНЫЕ">
      <formula>NOT(ISERROR(SEARCH("НЕОДНОРОДНЫЕ",W45)))</formula>
    </cfRule>
  </conditionalFormatting>
  <conditionalFormatting sqref="W44">
    <cfRule type="containsText" dxfId="155" priority="154" operator="containsText" text="НЕ">
      <formula>NOT(ISERROR(SEARCH("НЕ",W44)))</formula>
    </cfRule>
    <cfRule type="containsText" dxfId="154" priority="155" operator="containsText" text="ОДНОРОДНЫЕ">
      <formula>NOT(ISERROR(SEARCH("ОДНОРОДНЫЕ",W44)))</formula>
    </cfRule>
    <cfRule type="containsText" dxfId="153" priority="156" operator="containsText" text="НЕОДНОРОДНЫЕ">
      <formula>NOT(ISERROR(SEARCH("НЕОДНОРОДНЫЕ",W44)))</formula>
    </cfRule>
  </conditionalFormatting>
  <conditionalFormatting sqref="W44">
    <cfRule type="containsText" dxfId="152" priority="151" operator="containsText" text="НЕОДНОРОДНЫЕ">
      <formula>NOT(ISERROR(SEARCH("НЕОДНОРОДНЫЕ",W44)))</formula>
    </cfRule>
    <cfRule type="containsText" dxfId="151" priority="152" operator="containsText" text="ОДНОРОДНЫЕ">
      <formula>NOT(ISERROR(SEARCH("ОДНОРОДНЫЕ",W44)))</formula>
    </cfRule>
    <cfRule type="containsText" dxfId="150" priority="153" operator="containsText" text="НЕОДНОРОДНЫЕ">
      <formula>NOT(ISERROR(SEARCH("НЕОДНОРОДНЫЕ",W44)))</formula>
    </cfRule>
  </conditionalFormatting>
  <conditionalFormatting sqref="W43">
    <cfRule type="containsText" dxfId="149" priority="148" operator="containsText" text="НЕ">
      <formula>NOT(ISERROR(SEARCH("НЕ",W43)))</formula>
    </cfRule>
    <cfRule type="containsText" dxfId="148" priority="149" operator="containsText" text="ОДНОРОДНЫЕ">
      <formula>NOT(ISERROR(SEARCH("ОДНОРОДНЫЕ",W43)))</formula>
    </cfRule>
    <cfRule type="containsText" dxfId="147" priority="150" operator="containsText" text="НЕОДНОРОДНЫЕ">
      <formula>NOT(ISERROR(SEARCH("НЕОДНОРОДНЫЕ",W43)))</formula>
    </cfRule>
  </conditionalFormatting>
  <conditionalFormatting sqref="W43">
    <cfRule type="containsText" dxfId="146" priority="145" operator="containsText" text="НЕОДНОРОДНЫЕ">
      <formula>NOT(ISERROR(SEARCH("НЕОДНОРОДНЫЕ",W43)))</formula>
    </cfRule>
    <cfRule type="containsText" dxfId="145" priority="146" operator="containsText" text="ОДНОРОДНЫЕ">
      <formula>NOT(ISERROR(SEARCH("ОДНОРОДНЫЕ",W43)))</formula>
    </cfRule>
    <cfRule type="containsText" dxfId="144" priority="147" operator="containsText" text="НЕОДНОРОДНЫЕ">
      <formula>NOT(ISERROR(SEARCH("НЕОДНОРОДНЫЕ",W43)))</formula>
    </cfRule>
  </conditionalFormatting>
  <conditionalFormatting sqref="W42">
    <cfRule type="containsText" dxfId="143" priority="142" operator="containsText" text="НЕ">
      <formula>NOT(ISERROR(SEARCH("НЕ",W42)))</formula>
    </cfRule>
    <cfRule type="containsText" dxfId="142" priority="143" operator="containsText" text="ОДНОРОДНЫЕ">
      <formula>NOT(ISERROR(SEARCH("ОДНОРОДНЫЕ",W42)))</formula>
    </cfRule>
    <cfRule type="containsText" dxfId="141" priority="144" operator="containsText" text="НЕОДНОРОДНЫЕ">
      <formula>NOT(ISERROR(SEARCH("НЕОДНОРОДНЫЕ",W42)))</formula>
    </cfRule>
  </conditionalFormatting>
  <conditionalFormatting sqref="W42">
    <cfRule type="containsText" dxfId="140" priority="139" operator="containsText" text="НЕОДНОРОДНЫЕ">
      <formula>NOT(ISERROR(SEARCH("НЕОДНОРОДНЫЕ",W42)))</formula>
    </cfRule>
    <cfRule type="containsText" dxfId="139" priority="140" operator="containsText" text="ОДНОРОДНЫЕ">
      <formula>NOT(ISERROR(SEARCH("ОДНОРОДНЫЕ",W42)))</formula>
    </cfRule>
    <cfRule type="containsText" dxfId="138" priority="141" operator="containsText" text="НЕОДНОРОДНЫЕ">
      <formula>NOT(ISERROR(SEARCH("НЕОДНОРОДНЫЕ",W42)))</formula>
    </cfRule>
  </conditionalFormatting>
  <conditionalFormatting sqref="W41">
    <cfRule type="containsText" dxfId="137" priority="136" operator="containsText" text="НЕ">
      <formula>NOT(ISERROR(SEARCH("НЕ",W41)))</formula>
    </cfRule>
    <cfRule type="containsText" dxfId="136" priority="137" operator="containsText" text="ОДНОРОДНЫЕ">
      <formula>NOT(ISERROR(SEARCH("ОДНОРОДНЫЕ",W41)))</formula>
    </cfRule>
    <cfRule type="containsText" dxfId="135" priority="138" operator="containsText" text="НЕОДНОРОДНЫЕ">
      <formula>NOT(ISERROR(SEARCH("НЕОДНОРОДНЫЕ",W41)))</formula>
    </cfRule>
  </conditionalFormatting>
  <conditionalFormatting sqref="W41">
    <cfRule type="containsText" dxfId="134" priority="133" operator="containsText" text="НЕОДНОРОДНЫЕ">
      <formula>NOT(ISERROR(SEARCH("НЕОДНОРОДНЫЕ",W41)))</formula>
    </cfRule>
    <cfRule type="containsText" dxfId="133" priority="134" operator="containsText" text="ОДНОРОДНЫЕ">
      <formula>NOT(ISERROR(SEARCH("ОДНОРОДНЫЕ",W41)))</formula>
    </cfRule>
    <cfRule type="containsText" dxfId="132" priority="135" operator="containsText" text="НЕОДНОРОДНЫЕ">
      <formula>NOT(ISERROR(SEARCH("НЕОДНОРОДНЫЕ",W41)))</formula>
    </cfRule>
  </conditionalFormatting>
  <conditionalFormatting sqref="W40">
    <cfRule type="containsText" dxfId="131" priority="130" operator="containsText" text="НЕ">
      <formula>NOT(ISERROR(SEARCH("НЕ",W40)))</formula>
    </cfRule>
    <cfRule type="containsText" dxfId="130" priority="131" operator="containsText" text="ОДНОРОДНЫЕ">
      <formula>NOT(ISERROR(SEARCH("ОДНОРОДНЫЕ",W40)))</formula>
    </cfRule>
    <cfRule type="containsText" dxfId="129" priority="132" operator="containsText" text="НЕОДНОРОДНЫЕ">
      <formula>NOT(ISERROR(SEARCH("НЕОДНОРОДНЫЕ",W40)))</formula>
    </cfRule>
  </conditionalFormatting>
  <conditionalFormatting sqref="W40">
    <cfRule type="containsText" dxfId="128" priority="127" operator="containsText" text="НЕОДНОРОДНЫЕ">
      <formula>NOT(ISERROR(SEARCH("НЕОДНОРОДНЫЕ",W40)))</formula>
    </cfRule>
    <cfRule type="containsText" dxfId="127" priority="128" operator="containsText" text="ОДНОРОДНЫЕ">
      <formula>NOT(ISERROR(SEARCH("ОДНОРОДНЫЕ",W40)))</formula>
    </cfRule>
    <cfRule type="containsText" dxfId="126" priority="129" operator="containsText" text="НЕОДНОРОДНЫЕ">
      <formula>NOT(ISERROR(SEARCH("НЕОДНОРОДНЫЕ",W40)))</formula>
    </cfRule>
  </conditionalFormatting>
  <conditionalFormatting sqref="W39">
    <cfRule type="containsText" dxfId="125" priority="124" operator="containsText" text="НЕ">
      <formula>NOT(ISERROR(SEARCH("НЕ",W39)))</formula>
    </cfRule>
    <cfRule type="containsText" dxfId="124" priority="125" operator="containsText" text="ОДНОРОДНЫЕ">
      <formula>NOT(ISERROR(SEARCH("ОДНОРОДНЫЕ",W39)))</formula>
    </cfRule>
    <cfRule type="containsText" dxfId="123" priority="126" operator="containsText" text="НЕОДНОРОДНЫЕ">
      <formula>NOT(ISERROR(SEARCH("НЕОДНОРОДНЫЕ",W39)))</formula>
    </cfRule>
  </conditionalFormatting>
  <conditionalFormatting sqref="W39">
    <cfRule type="containsText" dxfId="122" priority="121" operator="containsText" text="НЕОДНОРОДНЫЕ">
      <formula>NOT(ISERROR(SEARCH("НЕОДНОРОДНЫЕ",W39)))</formula>
    </cfRule>
    <cfRule type="containsText" dxfId="121" priority="122" operator="containsText" text="ОДНОРОДНЫЕ">
      <formula>NOT(ISERROR(SEARCH("ОДНОРОДНЫЕ",W39)))</formula>
    </cfRule>
    <cfRule type="containsText" dxfId="120" priority="123" operator="containsText" text="НЕОДНОРОДНЫЕ">
      <formula>NOT(ISERROR(SEARCH("НЕОДНОРОДНЫЕ",W39)))</formula>
    </cfRule>
  </conditionalFormatting>
  <conditionalFormatting sqref="W38">
    <cfRule type="containsText" dxfId="119" priority="118" operator="containsText" text="НЕ">
      <formula>NOT(ISERROR(SEARCH("НЕ",W38)))</formula>
    </cfRule>
    <cfRule type="containsText" dxfId="118" priority="119" operator="containsText" text="ОДНОРОДНЫЕ">
      <formula>NOT(ISERROR(SEARCH("ОДНОРОДНЫЕ",W38)))</formula>
    </cfRule>
    <cfRule type="containsText" dxfId="117" priority="120" operator="containsText" text="НЕОДНОРОДНЫЕ">
      <formula>NOT(ISERROR(SEARCH("НЕОДНОРОДНЫЕ",W38)))</formula>
    </cfRule>
  </conditionalFormatting>
  <conditionalFormatting sqref="W38">
    <cfRule type="containsText" dxfId="116" priority="115" operator="containsText" text="НЕОДНОРОДНЫЕ">
      <formula>NOT(ISERROR(SEARCH("НЕОДНОРОДНЫЕ",W38)))</formula>
    </cfRule>
    <cfRule type="containsText" dxfId="115" priority="116" operator="containsText" text="ОДНОРОДНЫЕ">
      <formula>NOT(ISERROR(SEARCH("ОДНОРОДНЫЕ",W38)))</formula>
    </cfRule>
    <cfRule type="containsText" dxfId="114" priority="117" operator="containsText" text="НЕОДНОРОДНЫЕ">
      <formula>NOT(ISERROR(SEARCH("НЕОДНОРОДНЫЕ",W38)))</formula>
    </cfRule>
  </conditionalFormatting>
  <conditionalFormatting sqref="W37">
    <cfRule type="containsText" dxfId="113" priority="112" operator="containsText" text="НЕ">
      <formula>NOT(ISERROR(SEARCH("НЕ",W37)))</formula>
    </cfRule>
    <cfRule type="containsText" dxfId="112" priority="113" operator="containsText" text="ОДНОРОДНЫЕ">
      <formula>NOT(ISERROR(SEARCH("ОДНОРОДНЫЕ",W37)))</formula>
    </cfRule>
    <cfRule type="containsText" dxfId="111" priority="114" operator="containsText" text="НЕОДНОРОДНЫЕ">
      <formula>NOT(ISERROR(SEARCH("НЕОДНОРОДНЫЕ",W37)))</formula>
    </cfRule>
  </conditionalFormatting>
  <conditionalFormatting sqref="W37">
    <cfRule type="containsText" dxfId="110" priority="109" operator="containsText" text="НЕОДНОРОДНЫЕ">
      <formula>NOT(ISERROR(SEARCH("НЕОДНОРОДНЫЕ",W37)))</formula>
    </cfRule>
    <cfRule type="containsText" dxfId="109" priority="110" operator="containsText" text="ОДНОРОДНЫЕ">
      <formula>NOT(ISERROR(SEARCH("ОДНОРОДНЫЕ",W37)))</formula>
    </cfRule>
    <cfRule type="containsText" dxfId="108" priority="111" operator="containsText" text="НЕОДНОРОДНЫЕ">
      <formula>NOT(ISERROR(SEARCH("НЕОДНОРОДНЫЕ",W37)))</formula>
    </cfRule>
  </conditionalFormatting>
  <conditionalFormatting sqref="W36">
    <cfRule type="containsText" dxfId="107" priority="106" operator="containsText" text="НЕ">
      <formula>NOT(ISERROR(SEARCH("НЕ",W36)))</formula>
    </cfRule>
    <cfRule type="containsText" dxfId="106" priority="107" operator="containsText" text="ОДНОРОДНЫЕ">
      <formula>NOT(ISERROR(SEARCH("ОДНОРОДНЫЕ",W36)))</formula>
    </cfRule>
    <cfRule type="containsText" dxfId="105" priority="108" operator="containsText" text="НЕОДНОРОДНЫЕ">
      <formula>NOT(ISERROR(SEARCH("НЕОДНОРОДНЫЕ",W36)))</formula>
    </cfRule>
  </conditionalFormatting>
  <conditionalFormatting sqref="W36">
    <cfRule type="containsText" dxfId="104" priority="103" operator="containsText" text="НЕОДНОРОДНЫЕ">
      <formula>NOT(ISERROR(SEARCH("НЕОДНОРОДНЫЕ",W36)))</formula>
    </cfRule>
    <cfRule type="containsText" dxfId="103" priority="104" operator="containsText" text="ОДНОРОДНЫЕ">
      <formula>NOT(ISERROR(SEARCH("ОДНОРОДНЫЕ",W36)))</formula>
    </cfRule>
    <cfRule type="containsText" dxfId="102" priority="105" operator="containsText" text="НЕОДНОРОДНЫЕ">
      <formula>NOT(ISERROR(SEARCH("НЕОДНОРОДНЫЕ",W36)))</formula>
    </cfRule>
  </conditionalFormatting>
  <conditionalFormatting sqref="W35">
    <cfRule type="containsText" dxfId="101" priority="100" operator="containsText" text="НЕ">
      <formula>NOT(ISERROR(SEARCH("НЕ",W35)))</formula>
    </cfRule>
    <cfRule type="containsText" dxfId="100" priority="101" operator="containsText" text="ОДНОРОДНЫЕ">
      <formula>NOT(ISERROR(SEARCH("ОДНОРОДНЫЕ",W35)))</formula>
    </cfRule>
    <cfRule type="containsText" dxfId="99" priority="102" operator="containsText" text="НЕОДНОРОДНЫЕ">
      <formula>NOT(ISERROR(SEARCH("НЕОДНОРОДНЫЕ",W35)))</formula>
    </cfRule>
  </conditionalFormatting>
  <conditionalFormatting sqref="W35">
    <cfRule type="containsText" dxfId="98" priority="97" operator="containsText" text="НЕОДНОРОДНЫЕ">
      <formula>NOT(ISERROR(SEARCH("НЕОДНОРОДНЫЕ",W35)))</formula>
    </cfRule>
    <cfRule type="containsText" dxfId="97" priority="98" operator="containsText" text="ОДНОРОДНЫЕ">
      <formula>NOT(ISERROR(SEARCH("ОДНОРОДНЫЕ",W35)))</formula>
    </cfRule>
    <cfRule type="containsText" dxfId="96" priority="99" operator="containsText" text="НЕОДНОРОДНЫЕ">
      <formula>NOT(ISERROR(SEARCH("НЕОДНОРОДНЫЕ",W35)))</formula>
    </cfRule>
  </conditionalFormatting>
  <conditionalFormatting sqref="W34">
    <cfRule type="containsText" dxfId="95" priority="94" operator="containsText" text="НЕ">
      <formula>NOT(ISERROR(SEARCH("НЕ",W34)))</formula>
    </cfRule>
    <cfRule type="containsText" dxfId="94" priority="95" operator="containsText" text="ОДНОРОДНЫЕ">
      <formula>NOT(ISERROR(SEARCH("ОДНОРОДНЫЕ",W34)))</formula>
    </cfRule>
    <cfRule type="containsText" dxfId="93" priority="96" operator="containsText" text="НЕОДНОРОДНЫЕ">
      <formula>NOT(ISERROR(SEARCH("НЕОДНОРОДНЫЕ",W34)))</formula>
    </cfRule>
  </conditionalFormatting>
  <conditionalFormatting sqref="W34">
    <cfRule type="containsText" dxfId="92" priority="91" operator="containsText" text="НЕОДНОРОДНЫЕ">
      <formula>NOT(ISERROR(SEARCH("НЕОДНОРОДНЫЕ",W34)))</formula>
    </cfRule>
    <cfRule type="containsText" dxfId="91" priority="92" operator="containsText" text="ОДНОРОДНЫЕ">
      <formula>NOT(ISERROR(SEARCH("ОДНОРОДНЫЕ",W34)))</formula>
    </cfRule>
    <cfRule type="containsText" dxfId="90" priority="93" operator="containsText" text="НЕОДНОРОДНЫЕ">
      <formula>NOT(ISERROR(SEARCH("НЕОДНОРОДНЫЕ",W34)))</formula>
    </cfRule>
  </conditionalFormatting>
  <conditionalFormatting sqref="W33">
    <cfRule type="containsText" dxfId="89" priority="88" operator="containsText" text="НЕ">
      <formula>NOT(ISERROR(SEARCH("НЕ",W33)))</formula>
    </cfRule>
    <cfRule type="containsText" dxfId="88" priority="89" operator="containsText" text="ОДНОРОДНЫЕ">
      <formula>NOT(ISERROR(SEARCH("ОДНОРОДНЫЕ",W33)))</formula>
    </cfRule>
    <cfRule type="containsText" dxfId="87" priority="90" operator="containsText" text="НЕОДНОРОДНЫЕ">
      <formula>NOT(ISERROR(SEARCH("НЕОДНОРОДНЫЕ",W33)))</formula>
    </cfRule>
  </conditionalFormatting>
  <conditionalFormatting sqref="W33">
    <cfRule type="containsText" dxfId="86" priority="85" operator="containsText" text="НЕОДНОРОДНЫЕ">
      <formula>NOT(ISERROR(SEARCH("НЕОДНОРОДНЫЕ",W33)))</formula>
    </cfRule>
    <cfRule type="containsText" dxfId="85" priority="86" operator="containsText" text="ОДНОРОДНЫЕ">
      <formula>NOT(ISERROR(SEARCH("ОДНОРОДНЫЕ",W33)))</formula>
    </cfRule>
    <cfRule type="containsText" dxfId="84" priority="87" operator="containsText" text="НЕОДНОРОДНЫЕ">
      <formula>NOT(ISERROR(SEARCH("НЕОДНОРОДНЫЕ",W33)))</formula>
    </cfRule>
  </conditionalFormatting>
  <conditionalFormatting sqref="W32">
    <cfRule type="containsText" dxfId="83" priority="82" operator="containsText" text="НЕ">
      <formula>NOT(ISERROR(SEARCH("НЕ",W32)))</formula>
    </cfRule>
    <cfRule type="containsText" dxfId="82" priority="83" operator="containsText" text="ОДНОРОДНЫЕ">
      <formula>NOT(ISERROR(SEARCH("ОДНОРОДНЫЕ",W32)))</formula>
    </cfRule>
    <cfRule type="containsText" dxfId="81" priority="84" operator="containsText" text="НЕОДНОРОДНЫЕ">
      <formula>NOT(ISERROR(SEARCH("НЕОДНОРОДНЫЕ",W32)))</formula>
    </cfRule>
  </conditionalFormatting>
  <conditionalFormatting sqref="W32">
    <cfRule type="containsText" dxfId="80" priority="79" operator="containsText" text="НЕОДНОРОДНЫЕ">
      <formula>NOT(ISERROR(SEARCH("НЕОДНОРОДНЫЕ",W32)))</formula>
    </cfRule>
    <cfRule type="containsText" dxfId="79" priority="80" operator="containsText" text="ОДНОРОДНЫЕ">
      <formula>NOT(ISERROR(SEARCH("ОДНОРОДНЫЕ",W32)))</formula>
    </cfRule>
    <cfRule type="containsText" dxfId="78" priority="81" operator="containsText" text="НЕОДНОРОДНЫЕ">
      <formula>NOT(ISERROR(SEARCH("НЕОДНОРОДНЫЕ",W32)))</formula>
    </cfRule>
  </conditionalFormatting>
  <conditionalFormatting sqref="W31">
    <cfRule type="containsText" dxfId="77" priority="76" operator="containsText" text="НЕ">
      <formula>NOT(ISERROR(SEARCH("НЕ",W31)))</formula>
    </cfRule>
    <cfRule type="containsText" dxfId="76" priority="77" operator="containsText" text="ОДНОРОДНЫЕ">
      <formula>NOT(ISERROR(SEARCH("ОДНОРОДНЫЕ",W31)))</formula>
    </cfRule>
    <cfRule type="containsText" dxfId="75" priority="78" operator="containsText" text="НЕОДНОРОДНЫЕ">
      <formula>NOT(ISERROR(SEARCH("НЕОДНОРОДНЫЕ",W31)))</formula>
    </cfRule>
  </conditionalFormatting>
  <conditionalFormatting sqref="W31">
    <cfRule type="containsText" dxfId="74" priority="73" operator="containsText" text="НЕОДНОРОДНЫЕ">
      <formula>NOT(ISERROR(SEARCH("НЕОДНОРОДНЫЕ",W31)))</formula>
    </cfRule>
    <cfRule type="containsText" dxfId="73" priority="74" operator="containsText" text="ОДНОРОДНЫЕ">
      <formula>NOT(ISERROR(SEARCH("ОДНОРОДНЫЕ",W31)))</formula>
    </cfRule>
    <cfRule type="containsText" dxfId="72" priority="75" operator="containsText" text="НЕОДНОРОДНЫЕ">
      <formula>NOT(ISERROR(SEARCH("НЕОДНОРОДНЫЕ",W31)))</formula>
    </cfRule>
  </conditionalFormatting>
  <conditionalFormatting sqref="W30">
    <cfRule type="containsText" dxfId="71" priority="70" operator="containsText" text="НЕ">
      <formula>NOT(ISERROR(SEARCH("НЕ",W30)))</formula>
    </cfRule>
    <cfRule type="containsText" dxfId="70" priority="71" operator="containsText" text="ОДНОРОДНЫЕ">
      <formula>NOT(ISERROR(SEARCH("ОДНОРОДНЫЕ",W30)))</formula>
    </cfRule>
    <cfRule type="containsText" dxfId="69" priority="72" operator="containsText" text="НЕОДНОРОДНЫЕ">
      <formula>NOT(ISERROR(SEARCH("НЕОДНОРОДНЫЕ",W30)))</formula>
    </cfRule>
  </conditionalFormatting>
  <conditionalFormatting sqref="W30">
    <cfRule type="containsText" dxfId="68" priority="67" operator="containsText" text="НЕОДНОРОДНЫЕ">
      <formula>NOT(ISERROR(SEARCH("НЕОДНОРОДНЫЕ",W30)))</formula>
    </cfRule>
    <cfRule type="containsText" dxfId="67" priority="68" operator="containsText" text="ОДНОРОДНЫЕ">
      <formula>NOT(ISERROR(SEARCH("ОДНОРОДНЫЕ",W30)))</formula>
    </cfRule>
    <cfRule type="containsText" dxfId="66" priority="69" operator="containsText" text="НЕОДНОРОДНЫЕ">
      <formula>NOT(ISERROR(SEARCH("НЕОДНОРОДНЫЕ",W30)))</formula>
    </cfRule>
  </conditionalFormatting>
  <conditionalFormatting sqref="W29">
    <cfRule type="containsText" dxfId="65" priority="64" operator="containsText" text="НЕ">
      <formula>NOT(ISERROR(SEARCH("НЕ",W29)))</formula>
    </cfRule>
    <cfRule type="containsText" dxfId="64" priority="65" operator="containsText" text="ОДНОРОДНЫЕ">
      <formula>NOT(ISERROR(SEARCH("ОДНОРОДНЫЕ",W29)))</formula>
    </cfRule>
    <cfRule type="containsText" dxfId="63" priority="66" operator="containsText" text="НЕОДНОРОДНЫЕ">
      <formula>NOT(ISERROR(SEARCH("НЕОДНОРОДНЫЕ",W29)))</formula>
    </cfRule>
  </conditionalFormatting>
  <conditionalFormatting sqref="W29">
    <cfRule type="containsText" dxfId="62" priority="61" operator="containsText" text="НЕОДНОРОДНЫЕ">
      <formula>NOT(ISERROR(SEARCH("НЕОДНОРОДНЫЕ",W29)))</formula>
    </cfRule>
    <cfRule type="containsText" dxfId="61" priority="62" operator="containsText" text="ОДНОРОДНЫЕ">
      <formula>NOT(ISERROR(SEARCH("ОДНОРОДНЫЕ",W29)))</formula>
    </cfRule>
    <cfRule type="containsText" dxfId="60" priority="63" operator="containsText" text="НЕОДНОРОДНЫЕ">
      <formula>NOT(ISERROR(SEARCH("НЕОДНОРОДНЫЕ",W29)))</formula>
    </cfRule>
  </conditionalFormatting>
  <conditionalFormatting sqref="W28">
    <cfRule type="containsText" dxfId="59" priority="58" operator="containsText" text="НЕ">
      <formula>NOT(ISERROR(SEARCH("НЕ",W28)))</formula>
    </cfRule>
    <cfRule type="containsText" dxfId="58" priority="59" operator="containsText" text="ОДНОРОДНЫЕ">
      <formula>NOT(ISERROR(SEARCH("ОДНОРОДНЫЕ",W28)))</formula>
    </cfRule>
    <cfRule type="containsText" dxfId="57" priority="60" operator="containsText" text="НЕОДНОРОДНЫЕ">
      <formula>NOT(ISERROR(SEARCH("НЕОДНОРОДНЫЕ",W28)))</formula>
    </cfRule>
  </conditionalFormatting>
  <conditionalFormatting sqref="W28">
    <cfRule type="containsText" dxfId="56" priority="55" operator="containsText" text="НЕОДНОРОДНЫЕ">
      <formula>NOT(ISERROR(SEARCH("НЕОДНОРОДНЫЕ",W28)))</formula>
    </cfRule>
    <cfRule type="containsText" dxfId="55" priority="56" operator="containsText" text="ОДНОРОДНЫЕ">
      <formula>NOT(ISERROR(SEARCH("ОДНОРОДНЫЕ",W28)))</formula>
    </cfRule>
    <cfRule type="containsText" dxfId="54" priority="57" operator="containsText" text="НЕОДНОРОДНЫЕ">
      <formula>NOT(ISERROR(SEARCH("НЕОДНОРОДНЫЕ",W28)))</formula>
    </cfRule>
  </conditionalFormatting>
  <conditionalFormatting sqref="W27">
    <cfRule type="containsText" dxfId="53" priority="52" operator="containsText" text="НЕ">
      <formula>NOT(ISERROR(SEARCH("НЕ",W27)))</formula>
    </cfRule>
    <cfRule type="containsText" dxfId="52" priority="53" operator="containsText" text="ОДНОРОДНЫЕ">
      <formula>NOT(ISERROR(SEARCH("ОДНОРОДНЫЕ",W27)))</formula>
    </cfRule>
    <cfRule type="containsText" dxfId="51" priority="54" operator="containsText" text="НЕОДНОРОДНЫЕ">
      <formula>NOT(ISERROR(SEARCH("НЕОДНОРОДНЫЕ",W27)))</formula>
    </cfRule>
  </conditionalFormatting>
  <conditionalFormatting sqref="W27">
    <cfRule type="containsText" dxfId="50" priority="49" operator="containsText" text="НЕОДНОРОДНЫЕ">
      <formula>NOT(ISERROR(SEARCH("НЕОДНОРОДНЫЕ",W27)))</formula>
    </cfRule>
    <cfRule type="containsText" dxfId="49" priority="50" operator="containsText" text="ОДНОРОДНЫЕ">
      <formula>NOT(ISERROR(SEARCH("ОДНОРОДНЫЕ",W27)))</formula>
    </cfRule>
    <cfRule type="containsText" dxfId="48" priority="51" operator="containsText" text="НЕОДНОРОДНЫЕ">
      <formula>NOT(ISERROR(SEARCH("НЕОДНОРОДНЫЕ",W27)))</formula>
    </cfRule>
  </conditionalFormatting>
  <conditionalFormatting sqref="W26">
    <cfRule type="containsText" dxfId="47" priority="46" operator="containsText" text="НЕ">
      <formula>NOT(ISERROR(SEARCH("НЕ",W26)))</formula>
    </cfRule>
    <cfRule type="containsText" dxfId="46" priority="47" operator="containsText" text="ОДНОРОДНЫЕ">
      <formula>NOT(ISERROR(SEARCH("ОДНОРОДНЫЕ",W26)))</formula>
    </cfRule>
    <cfRule type="containsText" dxfId="45" priority="48" operator="containsText" text="НЕОДНОРОДНЫЕ">
      <formula>NOT(ISERROR(SEARCH("НЕОДНОРОДНЫЕ",W26)))</formula>
    </cfRule>
  </conditionalFormatting>
  <conditionalFormatting sqref="W26">
    <cfRule type="containsText" dxfId="44" priority="43" operator="containsText" text="НЕОДНОРОДНЫЕ">
      <formula>NOT(ISERROR(SEARCH("НЕОДНОРОДНЫЕ",W26)))</formula>
    </cfRule>
    <cfRule type="containsText" dxfId="43" priority="44" operator="containsText" text="ОДНОРОДНЫЕ">
      <formula>NOT(ISERROR(SEARCH("ОДНОРОДНЫЕ",W26)))</formula>
    </cfRule>
    <cfRule type="containsText" dxfId="42" priority="45" operator="containsText" text="НЕОДНОРОДНЫЕ">
      <formula>NOT(ISERROR(SEARCH("НЕОДНОРОДНЫЕ",W26)))</formula>
    </cfRule>
  </conditionalFormatting>
  <conditionalFormatting sqref="W25">
    <cfRule type="containsText" dxfId="41" priority="40" operator="containsText" text="НЕ">
      <formula>NOT(ISERROR(SEARCH("НЕ",W25)))</formula>
    </cfRule>
    <cfRule type="containsText" dxfId="40" priority="41" operator="containsText" text="ОДНОРОДНЫЕ">
      <formula>NOT(ISERROR(SEARCH("ОДНОРОДНЫЕ",W25)))</formula>
    </cfRule>
    <cfRule type="containsText" dxfId="39" priority="42" operator="containsText" text="НЕОДНОРОДНЫЕ">
      <formula>NOT(ISERROR(SEARCH("НЕОДНОРОДНЫЕ",W25)))</formula>
    </cfRule>
  </conditionalFormatting>
  <conditionalFormatting sqref="W25">
    <cfRule type="containsText" dxfId="38" priority="37" operator="containsText" text="НЕОДНОРОДНЫЕ">
      <formula>NOT(ISERROR(SEARCH("НЕОДНОРОДНЫЕ",W25)))</formula>
    </cfRule>
    <cfRule type="containsText" dxfId="37" priority="38" operator="containsText" text="ОДНОРОДНЫЕ">
      <formula>NOT(ISERROR(SEARCH("ОДНОРОДНЫЕ",W25)))</formula>
    </cfRule>
    <cfRule type="containsText" dxfId="36" priority="39" operator="containsText" text="НЕОДНОРОДНЫЕ">
      <formula>NOT(ISERROR(SEARCH("НЕОДНОРОДНЫЕ",W25)))</formula>
    </cfRule>
  </conditionalFormatting>
  <conditionalFormatting sqref="W24">
    <cfRule type="containsText" dxfId="35" priority="34" operator="containsText" text="НЕ">
      <formula>NOT(ISERROR(SEARCH("НЕ",W24)))</formula>
    </cfRule>
    <cfRule type="containsText" dxfId="34" priority="35" operator="containsText" text="ОДНОРОДНЫЕ">
      <formula>NOT(ISERROR(SEARCH("ОДНОРОДНЫЕ",W24)))</formula>
    </cfRule>
    <cfRule type="containsText" dxfId="33" priority="36" operator="containsText" text="НЕОДНОРОДНЫЕ">
      <formula>NOT(ISERROR(SEARCH("НЕОДНОРОДНЫЕ",W24)))</formula>
    </cfRule>
  </conditionalFormatting>
  <conditionalFormatting sqref="W24">
    <cfRule type="containsText" dxfId="32" priority="31" operator="containsText" text="НЕОДНОРОДНЫЕ">
      <formula>NOT(ISERROR(SEARCH("НЕОДНОРОДНЫЕ",W24)))</formula>
    </cfRule>
    <cfRule type="containsText" dxfId="31" priority="32" operator="containsText" text="ОДНОРОДНЫЕ">
      <formula>NOT(ISERROR(SEARCH("ОДНОРОДНЫЕ",W24)))</formula>
    </cfRule>
    <cfRule type="containsText" dxfId="30" priority="33" operator="containsText" text="НЕОДНОРОДНЫЕ">
      <formula>NOT(ISERROR(SEARCH("НЕОДНОРОДНЫЕ",W24)))</formula>
    </cfRule>
  </conditionalFormatting>
  <conditionalFormatting sqref="W23">
    <cfRule type="containsText" dxfId="29" priority="28" operator="containsText" text="НЕ">
      <formula>NOT(ISERROR(SEARCH("НЕ",W23)))</formula>
    </cfRule>
    <cfRule type="containsText" dxfId="28" priority="29" operator="containsText" text="ОДНОРОДНЫЕ">
      <formula>NOT(ISERROR(SEARCH("ОДНОРОДНЫЕ",W23)))</formula>
    </cfRule>
    <cfRule type="containsText" dxfId="27" priority="30" operator="containsText" text="НЕОДНОРОДНЫЕ">
      <formula>NOT(ISERROR(SEARCH("НЕОДНОРОДНЫЕ",W23)))</formula>
    </cfRule>
  </conditionalFormatting>
  <conditionalFormatting sqref="W23">
    <cfRule type="containsText" dxfId="26" priority="25" operator="containsText" text="НЕОДНОРОДНЫЕ">
      <formula>NOT(ISERROR(SEARCH("НЕОДНОРОДНЫЕ",W23)))</formula>
    </cfRule>
    <cfRule type="containsText" dxfId="25" priority="26" operator="containsText" text="ОДНОРОДНЫЕ">
      <formula>NOT(ISERROR(SEARCH("ОДНОРОДНЫЕ",W23)))</formula>
    </cfRule>
    <cfRule type="containsText" dxfId="24" priority="27" operator="containsText" text="НЕОДНОРОДНЫЕ">
      <formula>NOT(ISERROR(SEARCH("НЕОДНОРОДНЫЕ",W23)))</formula>
    </cfRule>
  </conditionalFormatting>
  <conditionalFormatting sqref="W22">
    <cfRule type="containsText" dxfId="23" priority="22" operator="containsText" text="НЕ">
      <formula>NOT(ISERROR(SEARCH("НЕ",W22)))</formula>
    </cfRule>
    <cfRule type="containsText" dxfId="22" priority="23" operator="containsText" text="ОДНОРОДНЫЕ">
      <formula>NOT(ISERROR(SEARCH("ОДНОРОДНЫЕ",W22)))</formula>
    </cfRule>
    <cfRule type="containsText" dxfId="21" priority="24" operator="containsText" text="НЕОДНОРОДНЫЕ">
      <formula>NOT(ISERROR(SEARCH("НЕОДНОРОДНЫЕ",W22)))</formula>
    </cfRule>
  </conditionalFormatting>
  <conditionalFormatting sqref="W22">
    <cfRule type="containsText" dxfId="20" priority="19" operator="containsText" text="НЕОДНОРОДНЫЕ">
      <formula>NOT(ISERROR(SEARCH("НЕОДНОРОДНЫЕ",W22)))</formula>
    </cfRule>
    <cfRule type="containsText" dxfId="19" priority="20" operator="containsText" text="ОДНОРОДНЫЕ">
      <formula>NOT(ISERROR(SEARCH("ОДНОРОДНЫЕ",W22)))</formula>
    </cfRule>
    <cfRule type="containsText" dxfId="18" priority="21" operator="containsText" text="НЕОДНОРОДНЫЕ">
      <formula>NOT(ISERROR(SEARCH("НЕОДНОРОДНЫЕ",W22)))</formula>
    </cfRule>
  </conditionalFormatting>
  <conditionalFormatting sqref="W21">
    <cfRule type="containsText" dxfId="17" priority="16" operator="containsText" text="НЕ">
      <formula>NOT(ISERROR(SEARCH("НЕ",W21)))</formula>
    </cfRule>
    <cfRule type="containsText" dxfId="16" priority="17" operator="containsText" text="ОДНОРОДНЫЕ">
      <formula>NOT(ISERROR(SEARCH("ОДНОРОДНЫЕ",W21)))</formula>
    </cfRule>
    <cfRule type="containsText" dxfId="15" priority="18" operator="containsText" text="НЕОДНОРОДНЫЕ">
      <formula>NOT(ISERROR(SEARCH("НЕОДНОРОДНЫЕ",W21)))</formula>
    </cfRule>
  </conditionalFormatting>
  <conditionalFormatting sqref="W21">
    <cfRule type="containsText" dxfId="14" priority="13" operator="containsText" text="НЕОДНОРОДНЫЕ">
      <formula>NOT(ISERROR(SEARCH("НЕОДНОРОДНЫЕ",W21)))</formula>
    </cfRule>
    <cfRule type="containsText" dxfId="13" priority="14" operator="containsText" text="ОДНОРОДНЫЕ">
      <formula>NOT(ISERROR(SEARCH("ОДНОРОДНЫЕ",W21)))</formula>
    </cfRule>
    <cfRule type="containsText" dxfId="12" priority="15" operator="containsText" text="НЕОДНОРОДНЫЕ">
      <formula>NOT(ISERROR(SEARCH("НЕОДНОРОДНЫЕ",W21)))</formula>
    </cfRule>
  </conditionalFormatting>
  <conditionalFormatting sqref="W20">
    <cfRule type="containsText" dxfId="11" priority="10" operator="containsText" text="НЕ">
      <formula>NOT(ISERROR(SEARCH("НЕ",W20)))</formula>
    </cfRule>
    <cfRule type="containsText" dxfId="10" priority="11" operator="containsText" text="ОДНОРОДНЫЕ">
      <formula>NOT(ISERROR(SEARCH("ОДНОРОДНЫЕ",W20)))</formula>
    </cfRule>
    <cfRule type="containsText" dxfId="9" priority="12" operator="containsText" text="НЕОДНОРОДНЫЕ">
      <formula>NOT(ISERROR(SEARCH("НЕОДНОРОДНЫЕ",W20)))</formula>
    </cfRule>
  </conditionalFormatting>
  <conditionalFormatting sqref="W20">
    <cfRule type="containsText" dxfId="8" priority="7" operator="containsText" text="НЕОДНОРОДНЫЕ">
      <formula>NOT(ISERROR(SEARCH("НЕОДНОРОДНЫЕ",W20)))</formula>
    </cfRule>
    <cfRule type="containsText" dxfId="7" priority="8" operator="containsText" text="ОДНОРОДНЫЕ">
      <formula>NOT(ISERROR(SEARCH("ОДНОРОДНЫЕ",W20)))</formula>
    </cfRule>
    <cfRule type="containsText" dxfId="6" priority="9" operator="containsText" text="НЕОДНОРОДНЫЕ">
      <formula>NOT(ISERROR(SEARCH("НЕОДНОРОДНЫЕ",W20)))</formula>
    </cfRule>
  </conditionalFormatting>
  <conditionalFormatting sqref="W19">
    <cfRule type="containsText" dxfId="5" priority="4" operator="containsText" text="НЕ">
      <formula>NOT(ISERROR(SEARCH("НЕ",W19)))</formula>
    </cfRule>
    <cfRule type="containsText" dxfId="4" priority="5" operator="containsText" text="ОДНОРОДНЫЕ">
      <formula>NOT(ISERROR(SEARCH("ОДНОРОДНЫЕ",W19)))</formula>
    </cfRule>
    <cfRule type="containsText" dxfId="3" priority="6" operator="containsText" text="НЕОДНОРОДНЫЕ">
      <formula>NOT(ISERROR(SEARCH("НЕОДНОРОДНЫЕ",W19)))</formula>
    </cfRule>
  </conditionalFormatting>
  <conditionalFormatting sqref="W19">
    <cfRule type="containsText" dxfId="2" priority="1" operator="containsText" text="НЕОДНОРОДНЫЕ">
      <formula>NOT(ISERROR(SEARCH("НЕОДНОРОДНЫЕ",W19)))</formula>
    </cfRule>
    <cfRule type="containsText" dxfId="1" priority="2" operator="containsText" text="ОДНОРОДНЫЕ">
      <formula>NOT(ISERROR(SEARCH("ОДНОРОДНЫЕ",W19)))</formula>
    </cfRule>
    <cfRule type="containsText" dxfId="0" priority="3" operator="containsText" text="НЕОДНОРОДНЫЕ">
      <formula>NOT(ISERROR(SEARCH("НЕОДНОРОДНЫЕ",W19)))</formula>
    </cfRule>
  </conditionalFormatting>
  <pageMargins left="0.31496062992125984" right="0.19685039370078741" top="0.35433070866141736" bottom="0.35433070866141736" header="0.11811023622047245" footer="0.11811023622047245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2024-05-03T02:50:29Z</dcterms:modified>
</cp:coreProperties>
</file>