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1" i="1" l="1"/>
  <c r="E120" i="1"/>
  <c r="G120" i="1" l="1"/>
  <c r="F120" i="1"/>
  <c r="H21" i="1"/>
  <c r="M21" i="1" s="1"/>
  <c r="I21" i="1"/>
  <c r="J21" i="1"/>
  <c r="H22" i="1"/>
  <c r="M22" i="1" s="1"/>
  <c r="I22" i="1"/>
  <c r="J22" i="1"/>
  <c r="H23" i="1"/>
  <c r="M23" i="1" s="1"/>
  <c r="I23" i="1"/>
  <c r="J23" i="1"/>
  <c r="H24" i="1"/>
  <c r="M24" i="1" s="1"/>
  <c r="I24" i="1"/>
  <c r="J24" i="1"/>
  <c r="H25" i="1"/>
  <c r="I25" i="1"/>
  <c r="J25" i="1"/>
  <c r="H26" i="1"/>
  <c r="M26" i="1" s="1"/>
  <c r="I26" i="1"/>
  <c r="J26" i="1"/>
  <c r="H27" i="1"/>
  <c r="M27" i="1" s="1"/>
  <c r="I27" i="1"/>
  <c r="J27" i="1"/>
  <c r="H28" i="1"/>
  <c r="M28" i="1" s="1"/>
  <c r="I28" i="1"/>
  <c r="J28" i="1"/>
  <c r="H29" i="1"/>
  <c r="M29" i="1" s="1"/>
  <c r="I29" i="1"/>
  <c r="J29" i="1"/>
  <c r="H30" i="1"/>
  <c r="M30" i="1" s="1"/>
  <c r="I30" i="1"/>
  <c r="J30" i="1"/>
  <c r="H31" i="1"/>
  <c r="M31" i="1" s="1"/>
  <c r="I31" i="1"/>
  <c r="J31" i="1"/>
  <c r="H32" i="1"/>
  <c r="M32" i="1" s="1"/>
  <c r="I32" i="1"/>
  <c r="J32" i="1"/>
  <c r="H33" i="1"/>
  <c r="K33" i="1" s="1"/>
  <c r="L33" i="1" s="1"/>
  <c r="I33" i="1"/>
  <c r="J33" i="1"/>
  <c r="H34" i="1"/>
  <c r="M34" i="1" s="1"/>
  <c r="I34" i="1"/>
  <c r="J34" i="1"/>
  <c r="H35" i="1"/>
  <c r="M35" i="1" s="1"/>
  <c r="I35" i="1"/>
  <c r="J35" i="1"/>
  <c r="H36" i="1"/>
  <c r="M36" i="1" s="1"/>
  <c r="I36" i="1"/>
  <c r="J36" i="1"/>
  <c r="H37" i="1"/>
  <c r="M37" i="1" s="1"/>
  <c r="I37" i="1"/>
  <c r="J37" i="1"/>
  <c r="H38" i="1"/>
  <c r="M38" i="1" s="1"/>
  <c r="I38" i="1"/>
  <c r="J38" i="1"/>
  <c r="H39" i="1"/>
  <c r="M39" i="1" s="1"/>
  <c r="I39" i="1"/>
  <c r="J39" i="1"/>
  <c r="H40" i="1"/>
  <c r="M40" i="1" s="1"/>
  <c r="I40" i="1"/>
  <c r="J40" i="1"/>
  <c r="H41" i="1"/>
  <c r="I41" i="1"/>
  <c r="J41" i="1"/>
  <c r="H42" i="1"/>
  <c r="M42" i="1" s="1"/>
  <c r="I42" i="1"/>
  <c r="J42" i="1"/>
  <c r="H43" i="1"/>
  <c r="M43" i="1" s="1"/>
  <c r="I43" i="1"/>
  <c r="J43" i="1"/>
  <c r="H44" i="1"/>
  <c r="M44" i="1" s="1"/>
  <c r="I44" i="1"/>
  <c r="J44" i="1"/>
  <c r="H45" i="1"/>
  <c r="M45" i="1" s="1"/>
  <c r="I45" i="1"/>
  <c r="J45" i="1"/>
  <c r="H46" i="1"/>
  <c r="M46" i="1" s="1"/>
  <c r="I46" i="1"/>
  <c r="J46" i="1"/>
  <c r="H47" i="1"/>
  <c r="I47" i="1"/>
  <c r="J47" i="1"/>
  <c r="H48" i="1"/>
  <c r="M48" i="1" s="1"/>
  <c r="I48" i="1"/>
  <c r="J48" i="1"/>
  <c r="H49" i="1"/>
  <c r="I49" i="1"/>
  <c r="J49" i="1"/>
  <c r="H50" i="1"/>
  <c r="M50" i="1" s="1"/>
  <c r="I50" i="1"/>
  <c r="J50" i="1"/>
  <c r="H51" i="1"/>
  <c r="M51" i="1" s="1"/>
  <c r="I51" i="1"/>
  <c r="J51" i="1"/>
  <c r="H52" i="1"/>
  <c r="M52" i="1" s="1"/>
  <c r="I52" i="1"/>
  <c r="J52" i="1"/>
  <c r="H53" i="1"/>
  <c r="M53" i="1" s="1"/>
  <c r="I53" i="1"/>
  <c r="J53" i="1"/>
  <c r="H54" i="1"/>
  <c r="M54" i="1" s="1"/>
  <c r="I54" i="1"/>
  <c r="J54" i="1"/>
  <c r="H55" i="1"/>
  <c r="M55" i="1" s="1"/>
  <c r="I55" i="1"/>
  <c r="J55" i="1"/>
  <c r="H56" i="1"/>
  <c r="M56" i="1" s="1"/>
  <c r="I56" i="1"/>
  <c r="J56" i="1"/>
  <c r="H57" i="1"/>
  <c r="M57" i="1" s="1"/>
  <c r="I57" i="1"/>
  <c r="J57" i="1"/>
  <c r="H58" i="1"/>
  <c r="M58" i="1" s="1"/>
  <c r="I58" i="1"/>
  <c r="J58" i="1"/>
  <c r="H59" i="1"/>
  <c r="M59" i="1" s="1"/>
  <c r="I59" i="1"/>
  <c r="J59" i="1"/>
  <c r="H60" i="1"/>
  <c r="M60" i="1" s="1"/>
  <c r="I60" i="1"/>
  <c r="J60" i="1"/>
  <c r="H61" i="1"/>
  <c r="M61" i="1" s="1"/>
  <c r="I61" i="1"/>
  <c r="J61" i="1"/>
  <c r="H62" i="1"/>
  <c r="M62" i="1" s="1"/>
  <c r="I62" i="1"/>
  <c r="J62" i="1"/>
  <c r="H63" i="1"/>
  <c r="M63" i="1" s="1"/>
  <c r="I63" i="1"/>
  <c r="J63" i="1"/>
  <c r="H64" i="1"/>
  <c r="M64" i="1" s="1"/>
  <c r="I64" i="1"/>
  <c r="J64" i="1"/>
  <c r="H65" i="1"/>
  <c r="M65" i="1" s="1"/>
  <c r="I65" i="1"/>
  <c r="J65" i="1"/>
  <c r="H66" i="1"/>
  <c r="M66" i="1" s="1"/>
  <c r="I66" i="1"/>
  <c r="J66" i="1"/>
  <c r="K66" i="1" s="1"/>
  <c r="L66" i="1" s="1"/>
  <c r="H67" i="1"/>
  <c r="M67" i="1" s="1"/>
  <c r="I67" i="1"/>
  <c r="J67" i="1"/>
  <c r="H68" i="1"/>
  <c r="M68" i="1" s="1"/>
  <c r="I68" i="1"/>
  <c r="J68" i="1"/>
  <c r="H69" i="1"/>
  <c r="I69" i="1"/>
  <c r="J69" i="1"/>
  <c r="H70" i="1"/>
  <c r="M70" i="1" s="1"/>
  <c r="I70" i="1"/>
  <c r="J70" i="1"/>
  <c r="H71" i="1"/>
  <c r="M71" i="1" s="1"/>
  <c r="I71" i="1"/>
  <c r="J71" i="1"/>
  <c r="H72" i="1"/>
  <c r="M72" i="1" s="1"/>
  <c r="I72" i="1"/>
  <c r="J72" i="1"/>
  <c r="H73" i="1"/>
  <c r="M73" i="1" s="1"/>
  <c r="I73" i="1"/>
  <c r="J73" i="1"/>
  <c r="H74" i="1"/>
  <c r="M74" i="1" s="1"/>
  <c r="I74" i="1"/>
  <c r="J74" i="1"/>
  <c r="K74" i="1" s="1"/>
  <c r="L74" i="1" s="1"/>
  <c r="H75" i="1"/>
  <c r="M75" i="1" s="1"/>
  <c r="I75" i="1"/>
  <c r="J75" i="1"/>
  <c r="H76" i="1"/>
  <c r="M76" i="1" s="1"/>
  <c r="I76" i="1"/>
  <c r="J76" i="1"/>
  <c r="H77" i="1"/>
  <c r="M77" i="1" s="1"/>
  <c r="I77" i="1"/>
  <c r="J77" i="1"/>
  <c r="H78" i="1"/>
  <c r="M78" i="1" s="1"/>
  <c r="I78" i="1"/>
  <c r="J78" i="1"/>
  <c r="K78" i="1" s="1"/>
  <c r="L78" i="1" s="1"/>
  <c r="H79" i="1"/>
  <c r="M79" i="1" s="1"/>
  <c r="I79" i="1"/>
  <c r="J79" i="1"/>
  <c r="H80" i="1"/>
  <c r="M80" i="1" s="1"/>
  <c r="I80" i="1"/>
  <c r="J80" i="1"/>
  <c r="H81" i="1"/>
  <c r="M81" i="1" s="1"/>
  <c r="I81" i="1"/>
  <c r="J81" i="1"/>
  <c r="H82" i="1"/>
  <c r="M82" i="1" s="1"/>
  <c r="I82" i="1"/>
  <c r="J82" i="1"/>
  <c r="H83" i="1"/>
  <c r="M83" i="1" s="1"/>
  <c r="I83" i="1"/>
  <c r="J83" i="1"/>
  <c r="H84" i="1"/>
  <c r="M84" i="1" s="1"/>
  <c r="I84" i="1"/>
  <c r="J84" i="1"/>
  <c r="H85" i="1"/>
  <c r="M85" i="1" s="1"/>
  <c r="I85" i="1"/>
  <c r="J85" i="1"/>
  <c r="H86" i="1"/>
  <c r="M86" i="1" s="1"/>
  <c r="I86" i="1"/>
  <c r="J86" i="1"/>
  <c r="K86" i="1" s="1"/>
  <c r="L86" i="1" s="1"/>
  <c r="H87" i="1"/>
  <c r="M87" i="1" s="1"/>
  <c r="I87" i="1"/>
  <c r="J87" i="1"/>
  <c r="H88" i="1"/>
  <c r="M88" i="1" s="1"/>
  <c r="I88" i="1"/>
  <c r="J88" i="1"/>
  <c r="H89" i="1"/>
  <c r="M89" i="1" s="1"/>
  <c r="I89" i="1"/>
  <c r="J89" i="1"/>
  <c r="H90" i="1"/>
  <c r="M90" i="1" s="1"/>
  <c r="I90" i="1"/>
  <c r="J90" i="1"/>
  <c r="K90" i="1" s="1"/>
  <c r="L90" i="1" s="1"/>
  <c r="H91" i="1"/>
  <c r="M91" i="1" s="1"/>
  <c r="I91" i="1"/>
  <c r="J91" i="1"/>
  <c r="H92" i="1"/>
  <c r="M92" i="1" s="1"/>
  <c r="I92" i="1"/>
  <c r="J92" i="1"/>
  <c r="H93" i="1"/>
  <c r="M93" i="1" s="1"/>
  <c r="I93" i="1"/>
  <c r="J93" i="1"/>
  <c r="H94" i="1"/>
  <c r="M94" i="1" s="1"/>
  <c r="I94" i="1"/>
  <c r="J94" i="1"/>
  <c r="H95" i="1"/>
  <c r="M95" i="1" s="1"/>
  <c r="I95" i="1"/>
  <c r="J95" i="1"/>
  <c r="H96" i="1"/>
  <c r="M96" i="1" s="1"/>
  <c r="I96" i="1"/>
  <c r="J96" i="1"/>
  <c r="H97" i="1"/>
  <c r="I97" i="1"/>
  <c r="J97" i="1"/>
  <c r="H98" i="1"/>
  <c r="M98" i="1" s="1"/>
  <c r="I98" i="1"/>
  <c r="J98" i="1"/>
  <c r="H99" i="1"/>
  <c r="I99" i="1"/>
  <c r="J99" i="1"/>
  <c r="H100" i="1"/>
  <c r="M100" i="1" s="1"/>
  <c r="I100" i="1"/>
  <c r="J100" i="1"/>
  <c r="K100" i="1" s="1"/>
  <c r="L100" i="1" s="1"/>
  <c r="I101" i="1"/>
  <c r="J101" i="1"/>
  <c r="H102" i="1"/>
  <c r="M102" i="1" s="1"/>
  <c r="I102" i="1"/>
  <c r="J102" i="1"/>
  <c r="K102" i="1" s="1"/>
  <c r="L102" i="1" s="1"/>
  <c r="H103" i="1"/>
  <c r="M103" i="1" s="1"/>
  <c r="I103" i="1"/>
  <c r="J103" i="1"/>
  <c r="H104" i="1"/>
  <c r="M104" i="1" s="1"/>
  <c r="I104" i="1"/>
  <c r="J104" i="1"/>
  <c r="K104" i="1" s="1"/>
  <c r="L104" i="1" s="1"/>
  <c r="H105" i="1"/>
  <c r="M105" i="1" s="1"/>
  <c r="I105" i="1"/>
  <c r="J105" i="1"/>
  <c r="H106" i="1"/>
  <c r="M106" i="1" s="1"/>
  <c r="I106" i="1"/>
  <c r="J106" i="1"/>
  <c r="K106" i="1" s="1"/>
  <c r="L106" i="1" s="1"/>
  <c r="H107" i="1"/>
  <c r="M107" i="1" s="1"/>
  <c r="I107" i="1"/>
  <c r="J107" i="1"/>
  <c r="H108" i="1"/>
  <c r="M108" i="1" s="1"/>
  <c r="I108" i="1"/>
  <c r="J108" i="1"/>
  <c r="H109" i="1"/>
  <c r="M109" i="1" s="1"/>
  <c r="I109" i="1"/>
  <c r="J109" i="1"/>
  <c r="H110" i="1"/>
  <c r="M110" i="1" s="1"/>
  <c r="I110" i="1"/>
  <c r="J110" i="1"/>
  <c r="K110" i="1" s="1"/>
  <c r="L110" i="1" s="1"/>
  <c r="H111" i="1"/>
  <c r="M111" i="1" s="1"/>
  <c r="I111" i="1"/>
  <c r="J111" i="1"/>
  <c r="H112" i="1"/>
  <c r="M112" i="1" s="1"/>
  <c r="I112" i="1"/>
  <c r="J112" i="1"/>
  <c r="H113" i="1"/>
  <c r="M113" i="1" s="1"/>
  <c r="I113" i="1"/>
  <c r="J113" i="1"/>
  <c r="H114" i="1"/>
  <c r="M114" i="1" s="1"/>
  <c r="I114" i="1"/>
  <c r="J114" i="1"/>
  <c r="H115" i="1"/>
  <c r="M115" i="1" s="1"/>
  <c r="I115" i="1"/>
  <c r="J115" i="1"/>
  <c r="H116" i="1"/>
  <c r="M116" i="1" s="1"/>
  <c r="I116" i="1"/>
  <c r="J116" i="1"/>
  <c r="K116" i="1" s="1"/>
  <c r="L116" i="1" s="1"/>
  <c r="H117" i="1"/>
  <c r="I117" i="1"/>
  <c r="J117" i="1"/>
  <c r="H118" i="1"/>
  <c r="M118" i="1" s="1"/>
  <c r="I118" i="1"/>
  <c r="J118" i="1"/>
  <c r="K118" i="1" s="1"/>
  <c r="L118" i="1" s="1"/>
  <c r="H119" i="1"/>
  <c r="M119" i="1" s="1"/>
  <c r="I119" i="1"/>
  <c r="J119" i="1"/>
  <c r="K112" i="1" l="1"/>
  <c r="L112" i="1" s="1"/>
  <c r="K62" i="1"/>
  <c r="L62" i="1" s="1"/>
  <c r="K58" i="1"/>
  <c r="L58" i="1" s="1"/>
  <c r="K43" i="1"/>
  <c r="L43" i="1" s="1"/>
  <c r="K35" i="1"/>
  <c r="L35" i="1" s="1"/>
  <c r="K31" i="1"/>
  <c r="L31" i="1" s="1"/>
  <c r="K27" i="1"/>
  <c r="L27" i="1" s="1"/>
  <c r="K46" i="1"/>
  <c r="L46" i="1" s="1"/>
  <c r="K26" i="1"/>
  <c r="L26" i="1" s="1"/>
  <c r="K22" i="1"/>
  <c r="L22" i="1" s="1"/>
  <c r="K53" i="1"/>
  <c r="L53" i="1" s="1"/>
  <c r="K96" i="1"/>
  <c r="L96" i="1" s="1"/>
  <c r="K92" i="1"/>
  <c r="L92" i="1" s="1"/>
  <c r="K93" i="1"/>
  <c r="L93" i="1" s="1"/>
  <c r="K81" i="1"/>
  <c r="L81" i="1" s="1"/>
  <c r="K77" i="1"/>
  <c r="L77" i="1" s="1"/>
  <c r="K38" i="1"/>
  <c r="L38" i="1" s="1"/>
  <c r="K34" i="1"/>
  <c r="L34" i="1" s="1"/>
  <c r="K80" i="1"/>
  <c r="L80" i="1" s="1"/>
  <c r="K76" i="1"/>
  <c r="L76" i="1" s="1"/>
  <c r="K72" i="1"/>
  <c r="L72" i="1" s="1"/>
  <c r="K68" i="1"/>
  <c r="L68" i="1" s="1"/>
  <c r="K64" i="1"/>
  <c r="L64" i="1" s="1"/>
  <c r="K60" i="1"/>
  <c r="L60" i="1" s="1"/>
  <c r="K56" i="1"/>
  <c r="L56" i="1" s="1"/>
  <c r="K52" i="1"/>
  <c r="L52" i="1" s="1"/>
  <c r="K75" i="1"/>
  <c r="L75" i="1" s="1"/>
  <c r="K71" i="1"/>
  <c r="L71" i="1" s="1"/>
  <c r="K63" i="1"/>
  <c r="L63" i="1" s="1"/>
  <c r="K59" i="1"/>
  <c r="L59" i="1" s="1"/>
  <c r="K40" i="1"/>
  <c r="L40" i="1" s="1"/>
  <c r="K55" i="1"/>
  <c r="L55" i="1" s="1"/>
  <c r="K51" i="1"/>
  <c r="L51" i="1" s="1"/>
  <c r="K36" i="1"/>
  <c r="L36" i="1" s="1"/>
  <c r="K117" i="1"/>
  <c r="L117" i="1" s="1"/>
  <c r="K115" i="1"/>
  <c r="L115" i="1" s="1"/>
  <c r="K114" i="1"/>
  <c r="L114" i="1" s="1"/>
  <c r="K113" i="1"/>
  <c r="L113" i="1" s="1"/>
  <c r="K107" i="1"/>
  <c r="L107" i="1" s="1"/>
  <c r="K105" i="1"/>
  <c r="L105" i="1" s="1"/>
  <c r="K103" i="1"/>
  <c r="L103" i="1" s="1"/>
  <c r="K94" i="1"/>
  <c r="L94" i="1" s="1"/>
  <c r="K91" i="1"/>
  <c r="L91" i="1" s="1"/>
  <c r="K87" i="1"/>
  <c r="L87" i="1" s="1"/>
  <c r="K85" i="1"/>
  <c r="L85" i="1" s="1"/>
  <c r="K83" i="1"/>
  <c r="L83" i="1" s="1"/>
  <c r="K82" i="1"/>
  <c r="L82" i="1" s="1"/>
  <c r="K79" i="1"/>
  <c r="L79" i="1" s="1"/>
  <c r="K69" i="1"/>
  <c r="L69" i="1" s="1"/>
  <c r="K67" i="1"/>
  <c r="L67" i="1" s="1"/>
  <c r="K61" i="1"/>
  <c r="L61" i="1" s="1"/>
  <c r="K57" i="1"/>
  <c r="L57" i="1" s="1"/>
  <c r="K45" i="1"/>
  <c r="L45" i="1" s="1"/>
  <c r="K44" i="1"/>
  <c r="L44" i="1" s="1"/>
  <c r="K37" i="1"/>
  <c r="L37" i="1" s="1"/>
  <c r="M33" i="1"/>
  <c r="K32" i="1"/>
  <c r="L32" i="1" s="1"/>
  <c r="K29" i="1"/>
  <c r="L29" i="1" s="1"/>
  <c r="K23" i="1"/>
  <c r="L23" i="1" s="1"/>
  <c r="K111" i="1"/>
  <c r="L111" i="1" s="1"/>
  <c r="K108" i="1"/>
  <c r="L108" i="1" s="1"/>
  <c r="K101" i="1"/>
  <c r="L101" i="1" s="1"/>
  <c r="K98" i="1"/>
  <c r="L98" i="1" s="1"/>
  <c r="K99" i="1"/>
  <c r="L99" i="1" s="1"/>
  <c r="K97" i="1"/>
  <c r="L97" i="1" s="1"/>
  <c r="K95" i="1"/>
  <c r="L95" i="1" s="1"/>
  <c r="K89" i="1"/>
  <c r="L89" i="1" s="1"/>
  <c r="K88" i="1"/>
  <c r="L88" i="1" s="1"/>
  <c r="K84" i="1"/>
  <c r="L84" i="1" s="1"/>
  <c r="K73" i="1"/>
  <c r="L73" i="1" s="1"/>
  <c r="K65" i="1"/>
  <c r="L65" i="1" s="1"/>
  <c r="K49" i="1"/>
  <c r="L49" i="1" s="1"/>
  <c r="K42" i="1"/>
  <c r="L42" i="1" s="1"/>
  <c r="K39" i="1"/>
  <c r="L39" i="1" s="1"/>
  <c r="K30" i="1"/>
  <c r="L30" i="1" s="1"/>
  <c r="K25" i="1"/>
  <c r="L25" i="1" s="1"/>
  <c r="K47" i="1"/>
  <c r="L47" i="1" s="1"/>
  <c r="K41" i="1"/>
  <c r="L41" i="1" s="1"/>
  <c r="K119" i="1"/>
  <c r="L119" i="1" s="1"/>
  <c r="M117" i="1"/>
  <c r="K109" i="1"/>
  <c r="L109" i="1" s="1"/>
  <c r="M101" i="1"/>
  <c r="M99" i="1"/>
  <c r="M97" i="1"/>
  <c r="M69" i="1"/>
  <c r="K70" i="1"/>
  <c r="L70" i="1" s="1"/>
  <c r="K50" i="1"/>
  <c r="L50" i="1" s="1"/>
  <c r="K54" i="1"/>
  <c r="L54" i="1" s="1"/>
  <c r="M49" i="1"/>
  <c r="K48" i="1"/>
  <c r="L48" i="1" s="1"/>
  <c r="M47" i="1"/>
  <c r="M41" i="1"/>
  <c r="K28" i="1"/>
  <c r="L28" i="1" s="1"/>
  <c r="M25" i="1"/>
  <c r="K24" i="1"/>
  <c r="L24" i="1" s="1"/>
  <c r="K21" i="1"/>
  <c r="L21" i="1" s="1"/>
  <c r="M120" i="1" l="1"/>
</calcChain>
</file>

<file path=xl/sharedStrings.xml><?xml version="1.0" encoding="utf-8"?>
<sst xmlns="http://schemas.openxmlformats.org/spreadsheetml/2006/main" count="233" uniqueCount="134">
  <si>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</si>
  <si>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</si>
  <si>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</si>
  <si>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</si>
  <si>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</si>
  <si>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</si>
  <si>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</si>
  <si>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</si>
  <si>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</si>
  <si>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</si>
  <si>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</si>
  <si>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</si>
  <si>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</si>
  <si>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</si>
  <si>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</si>
  <si>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</si>
  <si>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</si>
  <si>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</si>
  <si>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</si>
  <si>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</si>
  <si>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</si>
  <si>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</si>
  <si>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</si>
  <si>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</si>
  <si>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</si>
  <si>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</si>
  <si>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</si>
  <si>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</si>
  <si>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уп</t>
  </si>
  <si>
    <t>шт</t>
  </si>
  <si>
    <t>№ 039-23</t>
  </si>
  <si>
    <t>на поставку стоматологических расходных материалов путем запроса котировок</t>
  </si>
  <si>
    <t>Альвостаз  (губка) № 1 (или эквивалент)</t>
  </si>
  <si>
    <t>Пульподент (или эквивалент)</t>
  </si>
  <si>
    <t>Ангидрин (или эквивалент)</t>
  </si>
  <si>
    <t>Белодез 3% (или эквивалент)</t>
  </si>
  <si>
    <t>Белацин (или эквивалент)</t>
  </si>
  <si>
    <t>Виэдент (или эквивалент)</t>
  </si>
  <si>
    <t>Силидонт-2 (или эквивалент)</t>
  </si>
  <si>
    <t>Силицин плюс (или эквивалент)</t>
  </si>
  <si>
    <t>Уницем (или эквивалент)</t>
  </si>
  <si>
    <t>Гемостаб (или эквивалент)</t>
  </si>
  <si>
    <t>Гваяфен (или эквивалент)</t>
  </si>
  <si>
    <t>Глассин  Рест (или эквивалент)</t>
  </si>
  <si>
    <t>Глассин  Бейз (или эквивалент)</t>
  </si>
  <si>
    <t>Глуфторед (или эквивалент)</t>
  </si>
  <si>
    <t>Гиалудент  № 2 (или эквивалент)</t>
  </si>
  <si>
    <t>Дентин паста (или эквивалент)</t>
  </si>
  <si>
    <t>Десенсил (или эквивалент)</t>
  </si>
  <si>
    <t>Жидкость для сушки и обезжиривания каналов</t>
  </si>
  <si>
    <t xml:space="preserve">Иглы  Эндонидл (или эквивалент)  0.3 х 38 мм  30 G </t>
  </si>
  <si>
    <t xml:space="preserve">Иглы  Эндонидл (или эквивалент) 0.4 х 38 мм  30 G </t>
  </si>
  <si>
    <t>Композит хим. (Альфа дент-Компосайт) (или эквивалент)</t>
  </si>
  <si>
    <t>Монофил (с иглой) (или эквивалент)</t>
  </si>
  <si>
    <t>Кетгут № 4 (или эквивалент)</t>
  </si>
  <si>
    <t>Ручка для скальпеля № 3</t>
  </si>
  <si>
    <t>К – файлы  № 08</t>
  </si>
  <si>
    <t>К – файлы  № 10</t>
  </si>
  <si>
    <t>К – файлы  № 15</t>
  </si>
  <si>
    <t>К – файлы  № 20</t>
  </si>
  <si>
    <t>К – файлы  № 25</t>
  </si>
  <si>
    <t>К – файлы  № 30</t>
  </si>
  <si>
    <t>Коллапан  -  Л (или эквивалент)</t>
  </si>
  <si>
    <t>Коллапан  -  М (или эквивалент)</t>
  </si>
  <si>
    <t>Головки Кенда (или эквивалент)</t>
  </si>
  <si>
    <t>Экран ЦЕЛИТ (или эквивалент)</t>
  </si>
  <si>
    <t>Лезвие скальпеля № 15</t>
  </si>
  <si>
    <t>Гель анестезирующий Дисилан (или эквивалент)</t>
  </si>
  <si>
    <t>Метрозоль (или эквивалент)</t>
  </si>
  <si>
    <t>Нон – арсеник (или эквивалент)</t>
  </si>
  <si>
    <t>Н – файлы  № 10</t>
  </si>
  <si>
    <t>Н – файлы  № 15</t>
  </si>
  <si>
    <t>Н – файлы  № 20</t>
  </si>
  <si>
    <t>Н – файлы  № 25</t>
  </si>
  <si>
    <t>Н – файлы  № 30</t>
  </si>
  <si>
    <t>Полидент  (или эквивалент)</t>
  </si>
  <si>
    <t>Пульпосептин (или эквивалент)</t>
  </si>
  <si>
    <t>Полоски металлические сепарационные тонкие</t>
  </si>
  <si>
    <t>Слюноотсоссы</t>
  </si>
  <si>
    <t>Камфорфен-А (или эквивалент)</t>
  </si>
  <si>
    <t>Камфорфен-В (или эквивалент)</t>
  </si>
  <si>
    <t>Тиэдент (или эквивалент)</t>
  </si>
  <si>
    <t>Штифты бумажные № 10</t>
  </si>
  <si>
    <t>Штифты бумажные № 15</t>
  </si>
  <si>
    <t>Штифты бумажные № 20</t>
  </si>
  <si>
    <t>Штифты бумажные № 25</t>
  </si>
  <si>
    <t>Штифты бумажные № 30</t>
  </si>
  <si>
    <t>Штифты гуттаперчевые № 10</t>
  </si>
  <si>
    <t>Штифты гуттаперчевые № 15</t>
  </si>
  <si>
    <t>Штифты гуттаперчевые № 20</t>
  </si>
  <si>
    <t>Штифты гуттаперчевые № 25</t>
  </si>
  <si>
    <t>Штифты гуттаперчевые № 30</t>
  </si>
  <si>
    <t>Эдеталь – гель (или эквивалент)</t>
  </si>
  <si>
    <t>Гуттапласт (или эквивалент)</t>
  </si>
  <si>
    <t>Эдеталь жидкость (или эквивалент)</t>
  </si>
  <si>
    <t>Резодент (или эквивалент)</t>
  </si>
  <si>
    <t>Кальцесил (или эквивалент)</t>
  </si>
  <si>
    <t>Кальцевит (или эквивалент)</t>
  </si>
  <si>
    <t>Апексдент с иодоформом (или эквивалент)</t>
  </si>
  <si>
    <t>Апексдент без идоформом (или эквивалент)</t>
  </si>
  <si>
    <t>Каналонаполнители машинный</t>
  </si>
  <si>
    <t xml:space="preserve">Пульпоэкстракторы короткие </t>
  </si>
  <si>
    <t xml:space="preserve">Пульпоэкстракторы длинные </t>
  </si>
  <si>
    <t>Матрицы металлические секционные с выступом большие – 50 мкм</t>
  </si>
  <si>
    <t>Матрицы металлические   секционные с выступом средние – 50 мкм</t>
  </si>
  <si>
    <t>Матрицы металлический  секционные с выступом малые – 50 мкм</t>
  </si>
  <si>
    <t xml:space="preserve">Иглы корневые </t>
  </si>
  <si>
    <t xml:space="preserve">Спрей для наконечников </t>
  </si>
  <si>
    <t>Спредер № 15-25 мм</t>
  </si>
  <si>
    <t>Спредер № 20-25 мм</t>
  </si>
  <si>
    <t>Спредер № 25-25 мм</t>
  </si>
  <si>
    <t>Иглы карпульные Нипро (или эквивалент) № 21</t>
  </si>
  <si>
    <t>Иглы карпульные Нипро (или эквивалент)  № 30</t>
  </si>
  <si>
    <t>Зеркало без ручки</t>
  </si>
  <si>
    <t>Диплен Дента С (или эквивалент)</t>
  </si>
  <si>
    <t>Диплен Дента М (или эквивалент)</t>
  </si>
  <si>
    <t>Диплен Дента Г (или эквивалент)</t>
  </si>
  <si>
    <t>2% раствор хлоргексидина</t>
  </si>
  <si>
    <t>Фторлак (или эквивалент)</t>
  </si>
  <si>
    <t>Скальпель одноразовый № 15 (стерильный)</t>
  </si>
  <si>
    <t>Парасепт (или эквивалент)</t>
  </si>
  <si>
    <t>Полирпаст (или эквивалент)</t>
  </si>
  <si>
    <t>Насадка для ультразвукового скайлера Woodpecker  DTE D6 GD 1</t>
  </si>
  <si>
    <t>Насадка для ультразвукового скайлера Woodpecker  DTE D6 GD 2</t>
  </si>
  <si>
    <t>Насадка для ультразвукового скайлера Woodpecker  DTE D6 GD 3</t>
  </si>
  <si>
    <t>Насадка для ультразвукового скайлера Woodpecker  DTE D6 GD 4</t>
  </si>
  <si>
    <t>Насадка для ультразвукового скайлера Woodpecker  DTE D6 GD 5</t>
  </si>
  <si>
    <t>флак</t>
  </si>
  <si>
    <r>
      <t xml:space="preserve">Викрил  неокрашенный </t>
    </r>
    <r>
      <rPr>
        <sz val="11"/>
        <color rgb="FF000000"/>
        <rFont val="Times New Roman"/>
        <family val="1"/>
        <charset val="204"/>
      </rPr>
      <t xml:space="preserve">№ М 1.5 (4/0) </t>
    </r>
    <r>
      <rPr>
        <sz val="11"/>
        <color theme="1"/>
        <rFont val="Times New Roman"/>
        <family val="1"/>
        <charset val="204"/>
      </rPr>
      <t>(или эквивалент)</t>
    </r>
  </si>
  <si>
    <r>
      <t xml:space="preserve">Викрил  неокрашенный </t>
    </r>
    <r>
      <rPr>
        <sz val="11"/>
        <color rgb="FF000000"/>
        <rFont val="Times New Roman"/>
        <family val="1"/>
        <charset val="204"/>
      </rPr>
      <t>№ М 1 (5/0)</t>
    </r>
    <r>
      <rPr>
        <sz val="11"/>
        <color theme="1"/>
        <rFont val="Times New Roman"/>
        <family val="1"/>
        <charset val="204"/>
      </rPr>
      <t xml:space="preserve"> (или эквивалент)</t>
    </r>
  </si>
  <si>
    <t>вх. № 340-01/23 от 26.01.2023</t>
  </si>
  <si>
    <t>вх. № 342-01/23 от 26.01.2023</t>
  </si>
  <si>
    <t>вх. № 341-01/23 от 26.01.2023</t>
  </si>
  <si>
    <t>Исходя из имеющегося у Заказчика объёма финансового обеспечения для осуществления закупки НМЦД устанавливается в размере 2 668 764 руб. (два миллиона шестьсот шестьдесят восемь тысяч семьсот шестьдесят четыре рубля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</si>
</sst>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topLeftCell="A18" zoomScale="85" zoomScaleNormal="85" zoomScalePageLayoutView="70" workbookViewId="0">
      <selection activeCell="E119" sqref="E21:E119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24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25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43" t="s">
        <v>31</v>
      </c>
      <c r="H4" s="43"/>
      <c r="I4" s="43"/>
      <c r="J4" s="43"/>
      <c r="K4" s="43"/>
      <c r="L4" s="43"/>
      <c r="M4" s="43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26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27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30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3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16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21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17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33" t="s">
        <v>20</v>
      </c>
      <c r="K13" s="33"/>
      <c r="L13" s="7"/>
      <c r="M13" s="3" t="s">
        <v>18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33" t="s">
        <v>19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3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3" ht="54.6" customHeight="1" x14ac:dyDescent="0.25">
      <c r="A18" s="36" t="s">
        <v>14</v>
      </c>
      <c r="B18" s="37"/>
      <c r="C18" s="38"/>
      <c r="D18" s="37"/>
      <c r="E18" s="23" t="s">
        <v>130</v>
      </c>
      <c r="F18" s="23" t="s">
        <v>131</v>
      </c>
      <c r="G18" s="23" t="s">
        <v>132</v>
      </c>
      <c r="H18" s="9"/>
      <c r="I18" s="10"/>
      <c r="J18" s="10"/>
      <c r="K18" s="10"/>
      <c r="L18" s="10"/>
      <c r="M18" s="9"/>
    </row>
    <row r="19" spans="1:13" ht="30" customHeight="1" x14ac:dyDescent="0.25">
      <c r="A19" s="41" t="s">
        <v>0</v>
      </c>
      <c r="B19" s="41" t="s">
        <v>1</v>
      </c>
      <c r="C19" s="41" t="s">
        <v>2</v>
      </c>
      <c r="D19" s="41"/>
      <c r="E19" s="9" t="s">
        <v>5</v>
      </c>
      <c r="F19" s="9" t="s">
        <v>7</v>
      </c>
      <c r="G19" s="9" t="s">
        <v>8</v>
      </c>
      <c r="H19" s="39" t="s">
        <v>15</v>
      </c>
      <c r="I19" s="41" t="s">
        <v>11</v>
      </c>
      <c r="J19" s="41" t="s">
        <v>12</v>
      </c>
      <c r="K19" s="41" t="s">
        <v>13</v>
      </c>
      <c r="L19" s="41" t="s">
        <v>9</v>
      </c>
      <c r="M19" s="35" t="s">
        <v>10</v>
      </c>
    </row>
    <row r="20" spans="1:13" ht="30" x14ac:dyDescent="0.25">
      <c r="A20" s="42"/>
      <c r="B20" s="42"/>
      <c r="C20" s="11" t="s">
        <v>3</v>
      </c>
      <c r="D20" s="11" t="s">
        <v>4</v>
      </c>
      <c r="E20" s="22" t="s">
        <v>6</v>
      </c>
      <c r="F20" s="9" t="s">
        <v>6</v>
      </c>
      <c r="G20" s="9" t="s">
        <v>6</v>
      </c>
      <c r="H20" s="40"/>
      <c r="I20" s="41"/>
      <c r="J20" s="41"/>
      <c r="K20" s="41"/>
      <c r="L20" s="41"/>
      <c r="M20" s="35"/>
    </row>
    <row r="21" spans="1:13" ht="30" x14ac:dyDescent="0.25">
      <c r="A21" s="13">
        <v>1</v>
      </c>
      <c r="B21" s="47" t="s">
        <v>32</v>
      </c>
      <c r="C21" s="28" t="s">
        <v>28</v>
      </c>
      <c r="D21" s="44">
        <v>170</v>
      </c>
      <c r="E21" s="26">
        <v>805</v>
      </c>
      <c r="F21" s="14">
        <v>886</v>
      </c>
      <c r="G21" s="24">
        <v>1039</v>
      </c>
      <c r="H21" s="24">
        <f t="shared" ref="H21:H84" si="0">AVERAGE(E21:G21)</f>
        <v>910</v>
      </c>
      <c r="I21" s="25">
        <f t="shared" ref="I21:I84" si="1" xml:space="preserve"> COUNT(E21:G21)</f>
        <v>3</v>
      </c>
      <c r="J21" s="25">
        <f t="shared" ref="J21:J84" si="2">STDEV(E21:G21)</f>
        <v>118.83181392203015</v>
      </c>
      <c r="K21" s="25">
        <f t="shared" ref="K21:K84" si="3">J21/H21*100</f>
        <v>13.058441090332984</v>
      </c>
      <c r="L21" s="25" t="str">
        <f t="shared" ref="L21:L84" si="4">IF(K21&lt;33,"ОДНОРОДНЫЕ","НЕОДНОРОДНЫЕ")</f>
        <v>ОДНОРОДНЫЕ</v>
      </c>
      <c r="M21" s="24">
        <f t="shared" ref="M21:M84" si="5">D21*H21</f>
        <v>154700</v>
      </c>
    </row>
    <row r="22" spans="1:13" x14ac:dyDescent="0.25">
      <c r="A22" s="13">
        <v>2</v>
      </c>
      <c r="B22" s="47" t="s">
        <v>33</v>
      </c>
      <c r="C22" s="28" t="s">
        <v>28</v>
      </c>
      <c r="D22" s="44">
        <v>10</v>
      </c>
      <c r="E22" s="26">
        <v>1100</v>
      </c>
      <c r="F22" s="14">
        <v>1210</v>
      </c>
      <c r="G22" s="24">
        <v>1419</v>
      </c>
      <c r="H22" s="24">
        <f t="shared" si="0"/>
        <v>1243</v>
      </c>
      <c r="I22" s="25">
        <f t="shared" si="1"/>
        <v>3</v>
      </c>
      <c r="J22" s="25">
        <f t="shared" si="2"/>
        <v>162.0401184892186</v>
      </c>
      <c r="K22" s="25">
        <f t="shared" si="3"/>
        <v>13.036212267837378</v>
      </c>
      <c r="L22" s="25" t="str">
        <f t="shared" si="4"/>
        <v>ОДНОРОДНЫЕ</v>
      </c>
      <c r="M22" s="24">
        <f t="shared" si="5"/>
        <v>12430</v>
      </c>
    </row>
    <row r="23" spans="1:13" x14ac:dyDescent="0.25">
      <c r="A23" s="13">
        <v>3</v>
      </c>
      <c r="B23" s="47" t="s">
        <v>34</v>
      </c>
      <c r="C23" s="28" t="s">
        <v>28</v>
      </c>
      <c r="D23" s="44">
        <v>30</v>
      </c>
      <c r="E23" s="26">
        <v>230</v>
      </c>
      <c r="F23" s="14">
        <v>253</v>
      </c>
      <c r="G23" s="24">
        <v>297</v>
      </c>
      <c r="H23" s="24">
        <f t="shared" si="0"/>
        <v>260</v>
      </c>
      <c r="I23" s="25">
        <f t="shared" si="1"/>
        <v>3</v>
      </c>
      <c r="J23" s="25">
        <f t="shared" si="2"/>
        <v>34.044089061098404</v>
      </c>
      <c r="K23" s="25">
        <f t="shared" si="3"/>
        <v>13.093880408114773</v>
      </c>
      <c r="L23" s="25" t="str">
        <f t="shared" si="4"/>
        <v>ОДНОРОДНЫЕ</v>
      </c>
      <c r="M23" s="24">
        <f t="shared" si="5"/>
        <v>7800</v>
      </c>
    </row>
    <row r="24" spans="1:13" x14ac:dyDescent="0.25">
      <c r="A24" s="13">
        <v>4</v>
      </c>
      <c r="B24" s="47" t="s">
        <v>35</v>
      </c>
      <c r="C24" s="28" t="s">
        <v>28</v>
      </c>
      <c r="D24" s="44">
        <v>50</v>
      </c>
      <c r="E24" s="26">
        <v>250</v>
      </c>
      <c r="F24" s="14">
        <v>275</v>
      </c>
      <c r="G24" s="24">
        <v>323</v>
      </c>
      <c r="H24" s="24">
        <f t="shared" si="0"/>
        <v>282.66666666666669</v>
      </c>
      <c r="I24" s="25">
        <f t="shared" si="1"/>
        <v>3</v>
      </c>
      <c r="J24" s="25">
        <f t="shared" si="2"/>
        <v>37.098966742125427</v>
      </c>
      <c r="K24" s="25">
        <f t="shared" si="3"/>
        <v>13.12463446065758</v>
      </c>
      <c r="L24" s="25" t="str">
        <f t="shared" si="4"/>
        <v>ОДНОРОДНЫЕ</v>
      </c>
      <c r="M24" s="24">
        <f t="shared" si="5"/>
        <v>14133.333333333334</v>
      </c>
    </row>
    <row r="25" spans="1:13" x14ac:dyDescent="0.25">
      <c r="A25" s="13">
        <v>5</v>
      </c>
      <c r="B25" s="47" t="s">
        <v>36</v>
      </c>
      <c r="C25" s="28" t="s">
        <v>28</v>
      </c>
      <c r="D25" s="44">
        <v>50</v>
      </c>
      <c r="E25" s="26">
        <v>495</v>
      </c>
      <c r="F25" s="14">
        <v>545</v>
      </c>
      <c r="G25" s="24">
        <v>639</v>
      </c>
      <c r="H25" s="24">
        <f t="shared" si="0"/>
        <v>559.66666666666663</v>
      </c>
      <c r="I25" s="25">
        <f t="shared" si="1"/>
        <v>3</v>
      </c>
      <c r="J25" s="25">
        <f t="shared" si="2"/>
        <v>73.111786555474851</v>
      </c>
      <c r="K25" s="25">
        <f t="shared" si="3"/>
        <v>13.063452034927014</v>
      </c>
      <c r="L25" s="25" t="str">
        <f t="shared" si="4"/>
        <v>ОДНОРОДНЫЕ</v>
      </c>
      <c r="M25" s="24">
        <f t="shared" si="5"/>
        <v>27983.333333333332</v>
      </c>
    </row>
    <row r="26" spans="1:13" x14ac:dyDescent="0.25">
      <c r="A26" s="13">
        <v>6</v>
      </c>
      <c r="B26" s="47" t="s">
        <v>37</v>
      </c>
      <c r="C26" s="28" t="s">
        <v>28</v>
      </c>
      <c r="D26" s="44">
        <v>20</v>
      </c>
      <c r="E26" s="26">
        <v>461</v>
      </c>
      <c r="F26" s="14">
        <v>508</v>
      </c>
      <c r="G26" s="24">
        <v>595</v>
      </c>
      <c r="H26" s="24">
        <f t="shared" si="0"/>
        <v>521.33333333333337</v>
      </c>
      <c r="I26" s="25">
        <f t="shared" si="1"/>
        <v>3</v>
      </c>
      <c r="J26" s="25">
        <f t="shared" si="2"/>
        <v>67.987743993556023</v>
      </c>
      <c r="K26" s="25">
        <f t="shared" si="3"/>
        <v>13.041127364492841</v>
      </c>
      <c r="L26" s="25" t="str">
        <f t="shared" si="4"/>
        <v>ОДНОРОДНЫЕ</v>
      </c>
      <c r="M26" s="24">
        <f t="shared" si="5"/>
        <v>10426.666666666668</v>
      </c>
    </row>
    <row r="27" spans="1:13" x14ac:dyDescent="0.25">
      <c r="A27" s="13">
        <v>7</v>
      </c>
      <c r="B27" s="47" t="s">
        <v>38</v>
      </c>
      <c r="C27" s="28" t="s">
        <v>28</v>
      </c>
      <c r="D27" s="44">
        <v>30</v>
      </c>
      <c r="E27" s="26">
        <v>450</v>
      </c>
      <c r="F27" s="14">
        <v>495</v>
      </c>
      <c r="G27" s="24">
        <v>581</v>
      </c>
      <c r="H27" s="24">
        <f t="shared" si="0"/>
        <v>508.66666666666669</v>
      </c>
      <c r="I27" s="25">
        <f t="shared" si="1"/>
        <v>3</v>
      </c>
      <c r="J27" s="25">
        <f t="shared" si="2"/>
        <v>66.560749194501369</v>
      </c>
      <c r="K27" s="25">
        <f t="shared" si="3"/>
        <v>13.085337325262392</v>
      </c>
      <c r="L27" s="25" t="str">
        <f t="shared" si="4"/>
        <v>ОДНОРОДНЫЕ</v>
      </c>
      <c r="M27" s="24">
        <f t="shared" si="5"/>
        <v>15260</v>
      </c>
    </row>
    <row r="28" spans="1:13" x14ac:dyDescent="0.25">
      <c r="A28" s="13">
        <v>8</v>
      </c>
      <c r="B28" s="47" t="s">
        <v>39</v>
      </c>
      <c r="C28" s="28" t="s">
        <v>28</v>
      </c>
      <c r="D28" s="44">
        <v>60</v>
      </c>
      <c r="E28" s="26">
        <v>490</v>
      </c>
      <c r="F28" s="14">
        <v>539</v>
      </c>
      <c r="G28" s="24">
        <v>633</v>
      </c>
      <c r="H28" s="24">
        <f t="shared" si="0"/>
        <v>554</v>
      </c>
      <c r="I28" s="25">
        <f t="shared" si="1"/>
        <v>3</v>
      </c>
      <c r="J28" s="25">
        <f t="shared" si="2"/>
        <v>72.670489196096653</v>
      </c>
      <c r="K28" s="25">
        <f t="shared" si="3"/>
        <v>13.117416822400118</v>
      </c>
      <c r="L28" s="25" t="str">
        <f t="shared" si="4"/>
        <v>ОДНОРОДНЫЕ</v>
      </c>
      <c r="M28" s="24">
        <f t="shared" si="5"/>
        <v>33240</v>
      </c>
    </row>
    <row r="29" spans="1:13" x14ac:dyDescent="0.25">
      <c r="A29" s="13">
        <v>9</v>
      </c>
      <c r="B29" s="47" t="s">
        <v>40</v>
      </c>
      <c r="C29" s="28" t="s">
        <v>28</v>
      </c>
      <c r="D29" s="44">
        <v>50</v>
      </c>
      <c r="E29" s="26">
        <v>152</v>
      </c>
      <c r="F29" s="14">
        <v>167</v>
      </c>
      <c r="G29" s="24">
        <v>196</v>
      </c>
      <c r="H29" s="24">
        <f t="shared" si="0"/>
        <v>171.66666666666666</v>
      </c>
      <c r="I29" s="25">
        <f t="shared" si="1"/>
        <v>3</v>
      </c>
      <c r="J29" s="25">
        <f t="shared" si="2"/>
        <v>22.368132093076877</v>
      </c>
      <c r="K29" s="25">
        <f t="shared" si="3"/>
        <v>13.029979860044783</v>
      </c>
      <c r="L29" s="25" t="str">
        <f t="shared" si="4"/>
        <v>ОДНОРОДНЫЕ</v>
      </c>
      <c r="M29" s="24">
        <f t="shared" si="5"/>
        <v>8583.3333333333321</v>
      </c>
    </row>
    <row r="30" spans="1:13" x14ac:dyDescent="0.25">
      <c r="A30" s="13">
        <v>10</v>
      </c>
      <c r="B30" s="47" t="s">
        <v>41</v>
      </c>
      <c r="C30" s="28" t="s">
        <v>28</v>
      </c>
      <c r="D30" s="44">
        <v>20</v>
      </c>
      <c r="E30" s="26">
        <v>320</v>
      </c>
      <c r="F30" s="14">
        <v>352</v>
      </c>
      <c r="G30" s="24">
        <v>413</v>
      </c>
      <c r="H30" s="24">
        <f t="shared" si="0"/>
        <v>361.66666666666669</v>
      </c>
      <c r="I30" s="25">
        <f t="shared" si="1"/>
        <v>3</v>
      </c>
      <c r="J30" s="25">
        <f t="shared" si="2"/>
        <v>47.247574893674098</v>
      </c>
      <c r="K30" s="25">
        <f t="shared" si="3"/>
        <v>13.063845592720948</v>
      </c>
      <c r="L30" s="25" t="str">
        <f t="shared" si="4"/>
        <v>ОДНОРОДНЫЕ</v>
      </c>
      <c r="M30" s="24">
        <f t="shared" si="5"/>
        <v>7233.3333333333339</v>
      </c>
    </row>
    <row r="31" spans="1:13" x14ac:dyDescent="0.25">
      <c r="A31" s="13">
        <v>11</v>
      </c>
      <c r="B31" s="47" t="s">
        <v>42</v>
      </c>
      <c r="C31" s="28" t="s">
        <v>28</v>
      </c>
      <c r="D31" s="44">
        <v>30</v>
      </c>
      <c r="E31" s="26">
        <v>344</v>
      </c>
      <c r="F31" s="14">
        <v>379</v>
      </c>
      <c r="G31" s="24">
        <v>444</v>
      </c>
      <c r="H31" s="24">
        <f t="shared" si="0"/>
        <v>389</v>
      </c>
      <c r="I31" s="25">
        <f t="shared" si="1"/>
        <v>3</v>
      </c>
      <c r="J31" s="25">
        <f t="shared" si="2"/>
        <v>50.744457825461097</v>
      </c>
      <c r="K31" s="25">
        <f t="shared" si="3"/>
        <v>13.044847770041413</v>
      </c>
      <c r="L31" s="25" t="str">
        <f t="shared" si="4"/>
        <v>ОДНОРОДНЫЕ</v>
      </c>
      <c r="M31" s="24">
        <f t="shared" si="5"/>
        <v>11670</v>
      </c>
    </row>
    <row r="32" spans="1:13" x14ac:dyDescent="0.25">
      <c r="A32" s="13">
        <v>12</v>
      </c>
      <c r="B32" s="47" t="s">
        <v>43</v>
      </c>
      <c r="C32" s="28" t="s">
        <v>28</v>
      </c>
      <c r="D32" s="44">
        <v>50</v>
      </c>
      <c r="E32" s="26">
        <v>890</v>
      </c>
      <c r="F32" s="14">
        <v>979</v>
      </c>
      <c r="G32" s="24">
        <v>1149</v>
      </c>
      <c r="H32" s="24">
        <f t="shared" si="0"/>
        <v>1006</v>
      </c>
      <c r="I32" s="25">
        <f t="shared" si="1"/>
        <v>3</v>
      </c>
      <c r="J32" s="25">
        <f t="shared" si="2"/>
        <v>131.59407281484982</v>
      </c>
      <c r="K32" s="25">
        <f t="shared" si="3"/>
        <v>13.080921750979108</v>
      </c>
      <c r="L32" s="25" t="str">
        <f t="shared" si="4"/>
        <v>ОДНОРОДНЫЕ</v>
      </c>
      <c r="M32" s="24">
        <f t="shared" si="5"/>
        <v>50300</v>
      </c>
    </row>
    <row r="33" spans="1:13" x14ac:dyDescent="0.25">
      <c r="A33" s="13">
        <v>13</v>
      </c>
      <c r="B33" s="47" t="s">
        <v>44</v>
      </c>
      <c r="C33" s="28" t="s">
        <v>28</v>
      </c>
      <c r="D33" s="44">
        <v>50</v>
      </c>
      <c r="E33" s="26">
        <v>890</v>
      </c>
      <c r="F33" s="14">
        <v>979</v>
      </c>
      <c r="G33" s="24">
        <v>1149</v>
      </c>
      <c r="H33" s="24">
        <f t="shared" si="0"/>
        <v>1006</v>
      </c>
      <c r="I33" s="25">
        <f t="shared" si="1"/>
        <v>3</v>
      </c>
      <c r="J33" s="25">
        <f t="shared" si="2"/>
        <v>131.59407281484982</v>
      </c>
      <c r="K33" s="25">
        <f t="shared" si="3"/>
        <v>13.080921750979108</v>
      </c>
      <c r="L33" s="25" t="str">
        <f t="shared" si="4"/>
        <v>ОДНОРОДНЫЕ</v>
      </c>
      <c r="M33" s="24">
        <f t="shared" si="5"/>
        <v>50300</v>
      </c>
    </row>
    <row r="34" spans="1:13" x14ac:dyDescent="0.25">
      <c r="A34" s="13">
        <v>14</v>
      </c>
      <c r="B34" s="47" t="s">
        <v>45</v>
      </c>
      <c r="C34" s="28" t="s">
        <v>28</v>
      </c>
      <c r="D34" s="44">
        <v>5</v>
      </c>
      <c r="E34" s="26">
        <v>858</v>
      </c>
      <c r="F34" s="14">
        <v>944</v>
      </c>
      <c r="G34" s="24">
        <v>1107</v>
      </c>
      <c r="H34" s="24">
        <f t="shared" si="0"/>
        <v>969.66666666666663</v>
      </c>
      <c r="I34" s="25">
        <f t="shared" si="1"/>
        <v>3</v>
      </c>
      <c r="J34" s="25">
        <f t="shared" si="2"/>
        <v>126.46870495633793</v>
      </c>
      <c r="K34" s="25">
        <f t="shared" si="3"/>
        <v>13.042492776521616</v>
      </c>
      <c r="L34" s="25" t="str">
        <f t="shared" si="4"/>
        <v>ОДНОРОДНЫЕ</v>
      </c>
      <c r="M34" s="24">
        <f t="shared" si="5"/>
        <v>4848.333333333333</v>
      </c>
    </row>
    <row r="35" spans="1:13" x14ac:dyDescent="0.25">
      <c r="A35" s="13">
        <v>15</v>
      </c>
      <c r="B35" s="47" t="s">
        <v>46</v>
      </c>
      <c r="C35" s="28" t="s">
        <v>28</v>
      </c>
      <c r="D35" s="44">
        <v>12</v>
      </c>
      <c r="E35" s="26">
        <v>843</v>
      </c>
      <c r="F35" s="14">
        <v>928</v>
      </c>
      <c r="G35" s="24">
        <v>1088</v>
      </c>
      <c r="H35" s="24">
        <f t="shared" si="0"/>
        <v>953</v>
      </c>
      <c r="I35" s="25">
        <f t="shared" si="1"/>
        <v>3</v>
      </c>
      <c r="J35" s="25">
        <f t="shared" si="2"/>
        <v>124.39855304624729</v>
      </c>
      <c r="K35" s="25">
        <f t="shared" si="3"/>
        <v>13.053363383656588</v>
      </c>
      <c r="L35" s="25" t="str">
        <f t="shared" si="4"/>
        <v>ОДНОРОДНЫЕ</v>
      </c>
      <c r="M35" s="24">
        <f t="shared" si="5"/>
        <v>11436</v>
      </c>
    </row>
    <row r="36" spans="1:13" x14ac:dyDescent="0.25">
      <c r="A36" s="13">
        <v>16</v>
      </c>
      <c r="B36" s="47" t="s">
        <v>47</v>
      </c>
      <c r="C36" s="28" t="s">
        <v>28</v>
      </c>
      <c r="D36" s="44">
        <v>80</v>
      </c>
      <c r="E36" s="26">
        <v>145</v>
      </c>
      <c r="F36" s="14">
        <v>160</v>
      </c>
      <c r="G36" s="24">
        <v>188</v>
      </c>
      <c r="H36" s="24">
        <f t="shared" si="0"/>
        <v>164.33333333333334</v>
      </c>
      <c r="I36" s="25">
        <f t="shared" si="1"/>
        <v>3</v>
      </c>
      <c r="J36" s="25">
        <f t="shared" si="2"/>
        <v>21.825062046494523</v>
      </c>
      <c r="K36" s="25">
        <f t="shared" si="3"/>
        <v>13.280970819367862</v>
      </c>
      <c r="L36" s="25" t="str">
        <f t="shared" si="4"/>
        <v>ОДНОРОДНЫЕ</v>
      </c>
      <c r="M36" s="24">
        <f t="shared" si="5"/>
        <v>13146.666666666668</v>
      </c>
    </row>
    <row r="37" spans="1:13" x14ac:dyDescent="0.25">
      <c r="A37" s="13">
        <v>17</v>
      </c>
      <c r="B37" s="47" t="s">
        <v>48</v>
      </c>
      <c r="C37" s="28" t="s">
        <v>127</v>
      </c>
      <c r="D37" s="44">
        <v>20</v>
      </c>
      <c r="E37" s="26">
        <v>255</v>
      </c>
      <c r="F37" s="14">
        <v>281</v>
      </c>
      <c r="G37" s="24">
        <v>329</v>
      </c>
      <c r="H37" s="24">
        <f t="shared" si="0"/>
        <v>288.33333333333331</v>
      </c>
      <c r="I37" s="25">
        <f t="shared" si="1"/>
        <v>3</v>
      </c>
      <c r="J37" s="25">
        <f t="shared" si="2"/>
        <v>37.541088600802837</v>
      </c>
      <c r="K37" s="25">
        <f t="shared" si="3"/>
        <v>13.020030728602142</v>
      </c>
      <c r="L37" s="25" t="str">
        <f t="shared" si="4"/>
        <v>ОДНОРОДНЫЕ</v>
      </c>
      <c r="M37" s="24">
        <f t="shared" si="5"/>
        <v>5766.6666666666661</v>
      </c>
    </row>
    <row r="38" spans="1:13" ht="30" x14ac:dyDescent="0.25">
      <c r="A38" s="13">
        <v>18</v>
      </c>
      <c r="B38" s="47" t="s">
        <v>49</v>
      </c>
      <c r="C38" s="28" t="s">
        <v>127</v>
      </c>
      <c r="D38" s="44">
        <v>50</v>
      </c>
      <c r="E38" s="26">
        <v>250</v>
      </c>
      <c r="F38" s="14">
        <v>275</v>
      </c>
      <c r="G38" s="24">
        <v>323</v>
      </c>
      <c r="H38" s="24">
        <f t="shared" si="0"/>
        <v>282.66666666666669</v>
      </c>
      <c r="I38" s="25">
        <f t="shared" si="1"/>
        <v>3</v>
      </c>
      <c r="J38" s="25">
        <f t="shared" si="2"/>
        <v>37.098966742125427</v>
      </c>
      <c r="K38" s="25">
        <f t="shared" si="3"/>
        <v>13.12463446065758</v>
      </c>
      <c r="L38" s="25" t="str">
        <f t="shared" si="4"/>
        <v>ОДНОРОДНЫЕ</v>
      </c>
      <c r="M38" s="24">
        <f t="shared" si="5"/>
        <v>14133.333333333334</v>
      </c>
    </row>
    <row r="39" spans="1:13" ht="30" x14ac:dyDescent="0.25">
      <c r="A39" s="13">
        <v>19</v>
      </c>
      <c r="B39" s="47" t="s">
        <v>50</v>
      </c>
      <c r="C39" s="28" t="s">
        <v>28</v>
      </c>
      <c r="D39" s="44">
        <v>100</v>
      </c>
      <c r="E39" s="26">
        <v>360</v>
      </c>
      <c r="F39" s="14">
        <v>396</v>
      </c>
      <c r="G39" s="24">
        <v>465</v>
      </c>
      <c r="H39" s="24">
        <f t="shared" si="0"/>
        <v>407</v>
      </c>
      <c r="I39" s="25">
        <f t="shared" si="1"/>
        <v>3</v>
      </c>
      <c r="J39" s="25">
        <f t="shared" si="2"/>
        <v>53.3572862878164</v>
      </c>
      <c r="K39" s="25">
        <f t="shared" si="3"/>
        <v>13.109898350814841</v>
      </c>
      <c r="L39" s="25" t="str">
        <f t="shared" si="4"/>
        <v>ОДНОРОДНЫЕ</v>
      </c>
      <c r="M39" s="24">
        <f t="shared" si="5"/>
        <v>40700</v>
      </c>
    </row>
    <row r="40" spans="1:13" ht="30" x14ac:dyDescent="0.25">
      <c r="A40" s="13">
        <v>20</v>
      </c>
      <c r="B40" s="47" t="s">
        <v>51</v>
      </c>
      <c r="C40" s="28" t="s">
        <v>28</v>
      </c>
      <c r="D40" s="44">
        <v>100</v>
      </c>
      <c r="E40" s="26">
        <v>424</v>
      </c>
      <c r="F40" s="14">
        <v>467</v>
      </c>
      <c r="G40" s="24">
        <v>547</v>
      </c>
      <c r="H40" s="24">
        <f t="shared" si="0"/>
        <v>479.33333333333331</v>
      </c>
      <c r="I40" s="25">
        <f t="shared" si="1"/>
        <v>3</v>
      </c>
      <c r="J40" s="25">
        <f t="shared" si="2"/>
        <v>62.420616252431486</v>
      </c>
      <c r="K40" s="25">
        <f t="shared" si="3"/>
        <v>13.022381693831326</v>
      </c>
      <c r="L40" s="25" t="str">
        <f t="shared" si="4"/>
        <v>ОДНОРОДНЫЕ</v>
      </c>
      <c r="M40" s="24">
        <f t="shared" si="5"/>
        <v>47933.333333333328</v>
      </c>
    </row>
    <row r="41" spans="1:13" ht="30" x14ac:dyDescent="0.25">
      <c r="A41" s="13">
        <v>21</v>
      </c>
      <c r="B41" s="47" t="s">
        <v>128</v>
      </c>
      <c r="C41" s="45" t="s">
        <v>29</v>
      </c>
      <c r="D41" s="46">
        <v>100</v>
      </c>
      <c r="E41" s="26">
        <v>280</v>
      </c>
      <c r="F41" s="14">
        <v>308</v>
      </c>
      <c r="G41" s="24">
        <v>362</v>
      </c>
      <c r="H41" s="24">
        <f t="shared" si="0"/>
        <v>316.66666666666669</v>
      </c>
      <c r="I41" s="25">
        <f t="shared" si="1"/>
        <v>3</v>
      </c>
      <c r="J41" s="25">
        <f t="shared" si="2"/>
        <v>41.681330752908345</v>
      </c>
      <c r="K41" s="25">
        <f t="shared" si="3"/>
        <v>13.162525500918424</v>
      </c>
      <c r="L41" s="25" t="str">
        <f t="shared" si="4"/>
        <v>ОДНОРОДНЫЕ</v>
      </c>
      <c r="M41" s="24">
        <f t="shared" si="5"/>
        <v>31666.666666666668</v>
      </c>
    </row>
    <row r="42" spans="1:13" ht="30" x14ac:dyDescent="0.25">
      <c r="A42" s="13">
        <v>22</v>
      </c>
      <c r="B42" s="47" t="s">
        <v>129</v>
      </c>
      <c r="C42" s="45" t="s">
        <v>29</v>
      </c>
      <c r="D42" s="46">
        <v>100</v>
      </c>
      <c r="E42" s="26">
        <v>390</v>
      </c>
      <c r="F42" s="14">
        <v>429</v>
      </c>
      <c r="G42" s="24">
        <v>504</v>
      </c>
      <c r="H42" s="24">
        <f t="shared" si="0"/>
        <v>441</v>
      </c>
      <c r="I42" s="25">
        <f t="shared" si="1"/>
        <v>3</v>
      </c>
      <c r="J42" s="25">
        <f t="shared" si="2"/>
        <v>57.9396237474839</v>
      </c>
      <c r="K42" s="25">
        <f t="shared" si="3"/>
        <v>13.138236677433991</v>
      </c>
      <c r="L42" s="25" t="str">
        <f t="shared" si="4"/>
        <v>ОДНОРОДНЫЕ</v>
      </c>
      <c r="M42" s="24">
        <f t="shared" si="5"/>
        <v>44100</v>
      </c>
    </row>
    <row r="43" spans="1:13" ht="30" x14ac:dyDescent="0.25">
      <c r="A43" s="13">
        <v>23</v>
      </c>
      <c r="B43" s="47" t="s">
        <v>52</v>
      </c>
      <c r="C43" s="45" t="s">
        <v>28</v>
      </c>
      <c r="D43" s="46">
        <v>160</v>
      </c>
      <c r="E43" s="26">
        <v>2300</v>
      </c>
      <c r="F43" s="14">
        <v>2530</v>
      </c>
      <c r="G43" s="24">
        <v>2967</v>
      </c>
      <c r="H43" s="24">
        <f t="shared" si="0"/>
        <v>2599</v>
      </c>
      <c r="I43" s="25">
        <f t="shared" si="1"/>
        <v>3</v>
      </c>
      <c r="J43" s="25">
        <f t="shared" si="2"/>
        <v>338.81115684109341</v>
      </c>
      <c r="K43" s="25">
        <f t="shared" si="3"/>
        <v>13.036212267837378</v>
      </c>
      <c r="L43" s="25" t="str">
        <f t="shared" si="4"/>
        <v>ОДНОРОДНЫЕ</v>
      </c>
      <c r="M43" s="24">
        <f t="shared" si="5"/>
        <v>415840</v>
      </c>
    </row>
    <row r="44" spans="1:13" x14ac:dyDescent="0.25">
      <c r="A44" s="13">
        <v>24</v>
      </c>
      <c r="B44" s="48" t="s">
        <v>53</v>
      </c>
      <c r="C44" s="45" t="s">
        <v>29</v>
      </c>
      <c r="D44" s="46">
        <v>200</v>
      </c>
      <c r="E44" s="27">
        <v>215</v>
      </c>
      <c r="F44" s="14">
        <v>237</v>
      </c>
      <c r="G44" s="24">
        <v>278</v>
      </c>
      <c r="H44" s="24">
        <f t="shared" si="0"/>
        <v>243.33333333333334</v>
      </c>
      <c r="I44" s="25">
        <f t="shared" si="1"/>
        <v>3</v>
      </c>
      <c r="J44" s="25">
        <f t="shared" si="2"/>
        <v>31.973947728319825</v>
      </c>
      <c r="K44" s="25">
        <f t="shared" si="3"/>
        <v>13.139978518487599</v>
      </c>
      <c r="L44" s="25" t="str">
        <f t="shared" si="4"/>
        <v>ОДНОРОДНЫЕ</v>
      </c>
      <c r="M44" s="24">
        <f t="shared" si="5"/>
        <v>48666.666666666672</v>
      </c>
    </row>
    <row r="45" spans="1:13" x14ac:dyDescent="0.25">
      <c r="A45" s="13">
        <v>25</v>
      </c>
      <c r="B45" s="48" t="s">
        <v>54</v>
      </c>
      <c r="C45" s="45" t="s">
        <v>29</v>
      </c>
      <c r="D45" s="46">
        <v>600</v>
      </c>
      <c r="E45" s="27">
        <v>110</v>
      </c>
      <c r="F45" s="14">
        <v>121</v>
      </c>
      <c r="G45" s="24">
        <v>142</v>
      </c>
      <c r="H45" s="24">
        <f t="shared" si="0"/>
        <v>124.33333333333333</v>
      </c>
      <c r="I45" s="25">
        <f t="shared" si="1"/>
        <v>3</v>
      </c>
      <c r="J45" s="25">
        <f t="shared" si="2"/>
        <v>16.258331197676227</v>
      </c>
      <c r="K45" s="25">
        <f t="shared" si="3"/>
        <v>13.076405789015732</v>
      </c>
      <c r="L45" s="25" t="str">
        <f t="shared" si="4"/>
        <v>ОДНОРОДНЫЕ</v>
      </c>
      <c r="M45" s="24">
        <f t="shared" si="5"/>
        <v>74600</v>
      </c>
    </row>
    <row r="46" spans="1:13" x14ac:dyDescent="0.25">
      <c r="A46" s="13">
        <v>26</v>
      </c>
      <c r="B46" s="48" t="s">
        <v>53</v>
      </c>
      <c r="C46" s="45" t="s">
        <v>29</v>
      </c>
      <c r="D46" s="46">
        <v>100</v>
      </c>
      <c r="E46" s="27">
        <v>420</v>
      </c>
      <c r="F46" s="14">
        <v>462</v>
      </c>
      <c r="G46" s="24">
        <v>542</v>
      </c>
      <c r="H46" s="24">
        <f t="shared" si="0"/>
        <v>474.66666666666669</v>
      </c>
      <c r="I46" s="25">
        <f t="shared" si="1"/>
        <v>3</v>
      </c>
      <c r="J46" s="25">
        <f t="shared" si="2"/>
        <v>61.978490892674323</v>
      </c>
      <c r="K46" s="25">
        <f t="shared" si="3"/>
        <v>13.057266339748805</v>
      </c>
      <c r="L46" s="25" t="str">
        <f t="shared" si="4"/>
        <v>ОДНОРОДНЫЕ</v>
      </c>
      <c r="M46" s="24">
        <f t="shared" si="5"/>
        <v>47466.666666666672</v>
      </c>
    </row>
    <row r="47" spans="1:13" x14ac:dyDescent="0.25">
      <c r="A47" s="13">
        <v>27</v>
      </c>
      <c r="B47" s="48" t="s">
        <v>53</v>
      </c>
      <c r="C47" s="45" t="s">
        <v>29</v>
      </c>
      <c r="D47" s="46">
        <v>100</v>
      </c>
      <c r="E47" s="27">
        <v>436</v>
      </c>
      <c r="F47" s="14">
        <v>480</v>
      </c>
      <c r="G47" s="24">
        <v>562</v>
      </c>
      <c r="H47" s="24">
        <f t="shared" si="0"/>
        <v>492.66666666666669</v>
      </c>
      <c r="I47" s="25">
        <f t="shared" si="1"/>
        <v>3</v>
      </c>
      <c r="J47" s="25">
        <f t="shared" si="2"/>
        <v>63.94789545663965</v>
      </c>
      <c r="K47" s="25">
        <f t="shared" si="3"/>
        <v>12.97995171650331</v>
      </c>
      <c r="L47" s="25" t="str">
        <f t="shared" si="4"/>
        <v>ОДНОРОДНЫЕ</v>
      </c>
      <c r="M47" s="24">
        <f t="shared" si="5"/>
        <v>49266.666666666672</v>
      </c>
    </row>
    <row r="48" spans="1:13" x14ac:dyDescent="0.25">
      <c r="A48" s="13">
        <v>28</v>
      </c>
      <c r="B48" s="47" t="s">
        <v>55</v>
      </c>
      <c r="C48" s="28" t="s">
        <v>29</v>
      </c>
      <c r="D48" s="44">
        <v>25</v>
      </c>
      <c r="E48" s="27">
        <v>150</v>
      </c>
      <c r="F48" s="14">
        <v>165</v>
      </c>
      <c r="G48" s="24">
        <v>194</v>
      </c>
      <c r="H48" s="24">
        <f t="shared" si="0"/>
        <v>169.66666666666666</v>
      </c>
      <c r="I48" s="25">
        <f t="shared" si="1"/>
        <v>3</v>
      </c>
      <c r="J48" s="25">
        <f t="shared" si="2"/>
        <v>22.368132093076877</v>
      </c>
      <c r="K48" s="25">
        <f t="shared" si="3"/>
        <v>13.183574907510931</v>
      </c>
      <c r="L48" s="25" t="str">
        <f t="shared" si="4"/>
        <v>ОДНОРОДНЫЕ</v>
      </c>
      <c r="M48" s="24">
        <f t="shared" si="5"/>
        <v>4241.6666666666661</v>
      </c>
    </row>
    <row r="49" spans="1:13" x14ac:dyDescent="0.25">
      <c r="A49" s="13">
        <v>29</v>
      </c>
      <c r="B49" s="47" t="s">
        <v>56</v>
      </c>
      <c r="C49" s="28" t="s">
        <v>28</v>
      </c>
      <c r="D49" s="44">
        <v>60</v>
      </c>
      <c r="E49" s="27">
        <v>220</v>
      </c>
      <c r="F49" s="14">
        <v>242</v>
      </c>
      <c r="G49" s="24">
        <v>284</v>
      </c>
      <c r="H49" s="24">
        <f t="shared" si="0"/>
        <v>248.66666666666666</v>
      </c>
      <c r="I49" s="25">
        <f t="shared" si="1"/>
        <v>3</v>
      </c>
      <c r="J49" s="25">
        <f t="shared" si="2"/>
        <v>32.516662395352455</v>
      </c>
      <c r="K49" s="25">
        <f t="shared" si="3"/>
        <v>13.076405789015732</v>
      </c>
      <c r="L49" s="25" t="str">
        <f t="shared" si="4"/>
        <v>ОДНОРОДНЫЕ</v>
      </c>
      <c r="M49" s="24">
        <f t="shared" si="5"/>
        <v>14920</v>
      </c>
    </row>
    <row r="50" spans="1:13" x14ac:dyDescent="0.25">
      <c r="A50" s="13">
        <v>30</v>
      </c>
      <c r="B50" s="47" t="s">
        <v>57</v>
      </c>
      <c r="C50" s="28" t="s">
        <v>28</v>
      </c>
      <c r="D50" s="44">
        <v>120</v>
      </c>
      <c r="E50" s="27">
        <v>220</v>
      </c>
      <c r="F50" s="14">
        <v>242</v>
      </c>
      <c r="G50" s="24">
        <v>284</v>
      </c>
      <c r="H50" s="24">
        <f t="shared" si="0"/>
        <v>248.66666666666666</v>
      </c>
      <c r="I50" s="25">
        <f t="shared" si="1"/>
        <v>3</v>
      </c>
      <c r="J50" s="25">
        <f t="shared" si="2"/>
        <v>32.516662395352455</v>
      </c>
      <c r="K50" s="25">
        <f t="shared" si="3"/>
        <v>13.076405789015732</v>
      </c>
      <c r="L50" s="25" t="str">
        <f t="shared" si="4"/>
        <v>ОДНОРОДНЫЕ</v>
      </c>
      <c r="M50" s="24">
        <f t="shared" si="5"/>
        <v>29840</v>
      </c>
    </row>
    <row r="51" spans="1:13" x14ac:dyDescent="0.25">
      <c r="A51" s="13">
        <v>31</v>
      </c>
      <c r="B51" s="47" t="s">
        <v>58</v>
      </c>
      <c r="C51" s="28" t="s">
        <v>28</v>
      </c>
      <c r="D51" s="44">
        <v>120</v>
      </c>
      <c r="E51" s="27">
        <v>220</v>
      </c>
      <c r="F51" s="14">
        <v>242</v>
      </c>
      <c r="G51" s="24">
        <v>284</v>
      </c>
      <c r="H51" s="24">
        <f t="shared" si="0"/>
        <v>248.66666666666666</v>
      </c>
      <c r="I51" s="25">
        <f t="shared" si="1"/>
        <v>3</v>
      </c>
      <c r="J51" s="25">
        <f t="shared" si="2"/>
        <v>32.516662395352455</v>
      </c>
      <c r="K51" s="25">
        <f t="shared" si="3"/>
        <v>13.076405789015732</v>
      </c>
      <c r="L51" s="25" t="str">
        <f t="shared" si="4"/>
        <v>ОДНОРОДНЫЕ</v>
      </c>
      <c r="M51" s="24">
        <f t="shared" si="5"/>
        <v>29840</v>
      </c>
    </row>
    <row r="52" spans="1:13" x14ac:dyDescent="0.25">
      <c r="A52" s="13">
        <v>32</v>
      </c>
      <c r="B52" s="47" t="s">
        <v>59</v>
      </c>
      <c r="C52" s="28" t="s">
        <v>28</v>
      </c>
      <c r="D52" s="44">
        <v>130</v>
      </c>
      <c r="E52" s="27">
        <v>220</v>
      </c>
      <c r="F52" s="14">
        <v>242</v>
      </c>
      <c r="G52" s="24">
        <v>284</v>
      </c>
      <c r="H52" s="24">
        <f t="shared" si="0"/>
        <v>248.66666666666666</v>
      </c>
      <c r="I52" s="25">
        <f t="shared" si="1"/>
        <v>3</v>
      </c>
      <c r="J52" s="25">
        <f t="shared" si="2"/>
        <v>32.516662395352455</v>
      </c>
      <c r="K52" s="25">
        <f t="shared" si="3"/>
        <v>13.076405789015732</v>
      </c>
      <c r="L52" s="25" t="str">
        <f t="shared" si="4"/>
        <v>ОДНОРОДНЫЕ</v>
      </c>
      <c r="M52" s="24">
        <f t="shared" si="5"/>
        <v>32326.666666666664</v>
      </c>
    </row>
    <row r="53" spans="1:13" x14ac:dyDescent="0.25">
      <c r="A53" s="13">
        <v>33</v>
      </c>
      <c r="B53" s="47" t="s">
        <v>60</v>
      </c>
      <c r="C53" s="28" t="s">
        <v>28</v>
      </c>
      <c r="D53" s="44">
        <v>120</v>
      </c>
      <c r="E53" s="27">
        <v>220</v>
      </c>
      <c r="F53" s="14">
        <v>242</v>
      </c>
      <c r="G53" s="24">
        <v>284</v>
      </c>
      <c r="H53" s="24">
        <f t="shared" si="0"/>
        <v>248.66666666666666</v>
      </c>
      <c r="I53" s="25">
        <f t="shared" si="1"/>
        <v>3</v>
      </c>
      <c r="J53" s="25">
        <f t="shared" si="2"/>
        <v>32.516662395352455</v>
      </c>
      <c r="K53" s="25">
        <f t="shared" si="3"/>
        <v>13.076405789015732</v>
      </c>
      <c r="L53" s="25" t="str">
        <f t="shared" si="4"/>
        <v>ОДНОРОДНЫЕ</v>
      </c>
      <c r="M53" s="24">
        <f t="shared" si="5"/>
        <v>29840</v>
      </c>
    </row>
    <row r="54" spans="1:13" x14ac:dyDescent="0.25">
      <c r="A54" s="13">
        <v>34</v>
      </c>
      <c r="B54" s="47" t="s">
        <v>61</v>
      </c>
      <c r="C54" s="28" t="s">
        <v>28</v>
      </c>
      <c r="D54" s="44">
        <v>60</v>
      </c>
      <c r="E54" s="27">
        <v>220</v>
      </c>
      <c r="F54" s="14">
        <v>242</v>
      </c>
      <c r="G54" s="24">
        <v>284</v>
      </c>
      <c r="H54" s="24">
        <f t="shared" si="0"/>
        <v>248.66666666666666</v>
      </c>
      <c r="I54" s="25">
        <f t="shared" si="1"/>
        <v>3</v>
      </c>
      <c r="J54" s="25">
        <f t="shared" si="2"/>
        <v>32.516662395352455</v>
      </c>
      <c r="K54" s="25">
        <f t="shared" si="3"/>
        <v>13.076405789015732</v>
      </c>
      <c r="L54" s="25" t="str">
        <f t="shared" si="4"/>
        <v>ОДНОРОДНЫЕ</v>
      </c>
      <c r="M54" s="24">
        <f t="shared" si="5"/>
        <v>14920</v>
      </c>
    </row>
    <row r="55" spans="1:13" x14ac:dyDescent="0.25">
      <c r="A55" s="13">
        <v>35</v>
      </c>
      <c r="B55" s="47" t="s">
        <v>62</v>
      </c>
      <c r="C55" s="28" t="s">
        <v>127</v>
      </c>
      <c r="D55" s="44">
        <v>5</v>
      </c>
      <c r="E55" s="27">
        <v>1870</v>
      </c>
      <c r="F55" s="14">
        <v>2057</v>
      </c>
      <c r="G55" s="24">
        <v>2413</v>
      </c>
      <c r="H55" s="24">
        <f t="shared" si="0"/>
        <v>2113.3333333333335</v>
      </c>
      <c r="I55" s="25">
        <f t="shared" si="1"/>
        <v>3</v>
      </c>
      <c r="J55" s="25">
        <f t="shared" si="2"/>
        <v>275.84838831019664</v>
      </c>
      <c r="K55" s="25">
        <f t="shared" si="3"/>
        <v>13.052762853794791</v>
      </c>
      <c r="L55" s="25" t="str">
        <f t="shared" si="4"/>
        <v>ОДНОРОДНЫЕ</v>
      </c>
      <c r="M55" s="24">
        <f t="shared" si="5"/>
        <v>10566.666666666668</v>
      </c>
    </row>
    <row r="56" spans="1:13" x14ac:dyDescent="0.25">
      <c r="A56" s="13">
        <v>36</v>
      </c>
      <c r="B56" s="47" t="s">
        <v>63</v>
      </c>
      <c r="C56" s="28" t="s">
        <v>127</v>
      </c>
      <c r="D56" s="44">
        <v>5</v>
      </c>
      <c r="E56" s="27">
        <v>1870</v>
      </c>
      <c r="F56" s="14">
        <v>2057</v>
      </c>
      <c r="G56" s="24">
        <v>2413</v>
      </c>
      <c r="H56" s="24">
        <f t="shared" si="0"/>
        <v>2113.3333333333335</v>
      </c>
      <c r="I56" s="25">
        <f t="shared" si="1"/>
        <v>3</v>
      </c>
      <c r="J56" s="25">
        <f t="shared" si="2"/>
        <v>275.84838831019664</v>
      </c>
      <c r="K56" s="25">
        <f t="shared" si="3"/>
        <v>13.052762853794791</v>
      </c>
      <c r="L56" s="25" t="str">
        <f t="shared" si="4"/>
        <v>ОДНОРОДНЫЕ</v>
      </c>
      <c r="M56" s="24">
        <f t="shared" si="5"/>
        <v>10566.666666666668</v>
      </c>
    </row>
    <row r="57" spans="1:13" x14ac:dyDescent="0.25">
      <c r="A57" s="13">
        <v>37</v>
      </c>
      <c r="B57" s="47" t="s">
        <v>64</v>
      </c>
      <c r="C57" s="28" t="s">
        <v>29</v>
      </c>
      <c r="D57" s="44">
        <v>600</v>
      </c>
      <c r="E57" s="27">
        <v>150</v>
      </c>
      <c r="F57" s="14">
        <v>165</v>
      </c>
      <c r="G57" s="24">
        <v>194</v>
      </c>
      <c r="H57" s="24">
        <f t="shared" si="0"/>
        <v>169.66666666666666</v>
      </c>
      <c r="I57" s="25">
        <f t="shared" si="1"/>
        <v>3</v>
      </c>
      <c r="J57" s="25">
        <f t="shared" si="2"/>
        <v>22.368132093076877</v>
      </c>
      <c r="K57" s="25">
        <f t="shared" si="3"/>
        <v>13.183574907510931</v>
      </c>
      <c r="L57" s="25" t="str">
        <f t="shared" si="4"/>
        <v>ОДНОРОДНЫЕ</v>
      </c>
      <c r="M57" s="24">
        <f t="shared" si="5"/>
        <v>101800</v>
      </c>
    </row>
    <row r="58" spans="1:13" x14ac:dyDescent="0.25">
      <c r="A58" s="13">
        <v>38</v>
      </c>
      <c r="B58" s="47" t="s">
        <v>65</v>
      </c>
      <c r="C58" s="28" t="s">
        <v>28</v>
      </c>
      <c r="D58" s="44">
        <v>20</v>
      </c>
      <c r="E58" s="27">
        <v>695</v>
      </c>
      <c r="F58" s="14">
        <v>765</v>
      </c>
      <c r="G58" s="24">
        <v>897</v>
      </c>
      <c r="H58" s="24">
        <f t="shared" si="0"/>
        <v>785.66666666666663</v>
      </c>
      <c r="I58" s="25">
        <f t="shared" si="1"/>
        <v>3</v>
      </c>
      <c r="J58" s="25">
        <f t="shared" si="2"/>
        <v>102.57355084685999</v>
      </c>
      <c r="K58" s="25">
        <f t="shared" si="3"/>
        <v>13.055606811225285</v>
      </c>
      <c r="L58" s="25" t="str">
        <f t="shared" si="4"/>
        <v>ОДНОРОДНЫЕ</v>
      </c>
      <c r="M58" s="24">
        <f t="shared" si="5"/>
        <v>15713.333333333332</v>
      </c>
    </row>
    <row r="59" spans="1:13" x14ac:dyDescent="0.25">
      <c r="A59" s="13">
        <v>39</v>
      </c>
      <c r="B59" s="47" t="s">
        <v>66</v>
      </c>
      <c r="C59" s="28" t="s">
        <v>29</v>
      </c>
      <c r="D59" s="44">
        <v>400</v>
      </c>
      <c r="E59" s="27">
        <v>110</v>
      </c>
      <c r="F59" s="14">
        <v>121</v>
      </c>
      <c r="G59" s="24">
        <v>142</v>
      </c>
      <c r="H59" s="24">
        <f t="shared" si="0"/>
        <v>124.33333333333333</v>
      </c>
      <c r="I59" s="25">
        <f t="shared" si="1"/>
        <v>3</v>
      </c>
      <c r="J59" s="25">
        <f t="shared" si="2"/>
        <v>16.258331197676227</v>
      </c>
      <c r="K59" s="25">
        <f t="shared" si="3"/>
        <v>13.076405789015732</v>
      </c>
      <c r="L59" s="25" t="str">
        <f t="shared" si="4"/>
        <v>ОДНОРОДНЫЕ</v>
      </c>
      <c r="M59" s="24">
        <f t="shared" si="5"/>
        <v>49733.333333333328</v>
      </c>
    </row>
    <row r="60" spans="1:13" ht="30" x14ac:dyDescent="0.25">
      <c r="A60" s="13">
        <v>40</v>
      </c>
      <c r="B60" s="47" t="s">
        <v>67</v>
      </c>
      <c r="C60" s="28" t="s">
        <v>28</v>
      </c>
      <c r="D60" s="44">
        <v>10</v>
      </c>
      <c r="E60" s="26">
        <v>395</v>
      </c>
      <c r="F60" s="14">
        <v>435</v>
      </c>
      <c r="G60" s="24">
        <v>510</v>
      </c>
      <c r="H60" s="24">
        <f t="shared" si="0"/>
        <v>446.66666666666669</v>
      </c>
      <c r="I60" s="25">
        <f t="shared" si="1"/>
        <v>3</v>
      </c>
      <c r="J60" s="25">
        <f t="shared" si="2"/>
        <v>58.380932960456484</v>
      </c>
      <c r="K60" s="25">
        <f t="shared" si="3"/>
        <v>13.070358125475332</v>
      </c>
      <c r="L60" s="25" t="str">
        <f t="shared" si="4"/>
        <v>ОДНОРОДНЫЕ</v>
      </c>
      <c r="M60" s="24">
        <f t="shared" si="5"/>
        <v>4466.666666666667</v>
      </c>
    </row>
    <row r="61" spans="1:13" x14ac:dyDescent="0.25">
      <c r="A61" s="13">
        <v>41</v>
      </c>
      <c r="B61" s="47" t="s">
        <v>68</v>
      </c>
      <c r="C61" s="28" t="s">
        <v>28</v>
      </c>
      <c r="D61" s="44">
        <v>20</v>
      </c>
      <c r="E61" s="26">
        <v>637</v>
      </c>
      <c r="F61" s="14">
        <v>701</v>
      </c>
      <c r="G61" s="24">
        <v>822</v>
      </c>
      <c r="H61" s="24">
        <f t="shared" si="0"/>
        <v>720</v>
      </c>
      <c r="I61" s="25">
        <f t="shared" si="1"/>
        <v>3</v>
      </c>
      <c r="J61" s="25">
        <f t="shared" si="2"/>
        <v>93.95211546314431</v>
      </c>
      <c r="K61" s="25">
        <f t="shared" si="3"/>
        <v>13.048904925436711</v>
      </c>
      <c r="L61" s="25" t="str">
        <f t="shared" si="4"/>
        <v>ОДНОРОДНЫЕ</v>
      </c>
      <c r="M61" s="24">
        <f t="shared" si="5"/>
        <v>14400</v>
      </c>
    </row>
    <row r="62" spans="1:13" x14ac:dyDescent="0.25">
      <c r="A62" s="13">
        <v>42</v>
      </c>
      <c r="B62" s="47" t="s">
        <v>69</v>
      </c>
      <c r="C62" s="28" t="s">
        <v>28</v>
      </c>
      <c r="D62" s="44">
        <v>30</v>
      </c>
      <c r="E62" s="26">
        <v>450</v>
      </c>
      <c r="F62" s="14">
        <v>495</v>
      </c>
      <c r="G62" s="24">
        <v>581</v>
      </c>
      <c r="H62" s="24">
        <f t="shared" si="0"/>
        <v>508.66666666666669</v>
      </c>
      <c r="I62" s="25">
        <f t="shared" si="1"/>
        <v>3</v>
      </c>
      <c r="J62" s="25">
        <f t="shared" si="2"/>
        <v>66.560749194501369</v>
      </c>
      <c r="K62" s="25">
        <f t="shared" si="3"/>
        <v>13.085337325262392</v>
      </c>
      <c r="L62" s="25" t="str">
        <f t="shared" si="4"/>
        <v>ОДНОРОДНЫЕ</v>
      </c>
      <c r="M62" s="24">
        <f t="shared" si="5"/>
        <v>15260</v>
      </c>
    </row>
    <row r="63" spans="1:13" x14ac:dyDescent="0.25">
      <c r="A63" s="13">
        <v>43</v>
      </c>
      <c r="B63" s="47" t="s">
        <v>70</v>
      </c>
      <c r="C63" s="28" t="s">
        <v>28</v>
      </c>
      <c r="D63" s="44">
        <v>60</v>
      </c>
      <c r="E63" s="26">
        <v>220</v>
      </c>
      <c r="F63" s="14">
        <v>242</v>
      </c>
      <c r="G63" s="24">
        <v>284</v>
      </c>
      <c r="H63" s="24">
        <f t="shared" si="0"/>
        <v>248.66666666666666</v>
      </c>
      <c r="I63" s="25">
        <f t="shared" si="1"/>
        <v>3</v>
      </c>
      <c r="J63" s="25">
        <f t="shared" si="2"/>
        <v>32.516662395352455</v>
      </c>
      <c r="K63" s="25">
        <f t="shared" si="3"/>
        <v>13.076405789015732</v>
      </c>
      <c r="L63" s="25" t="str">
        <f t="shared" si="4"/>
        <v>ОДНОРОДНЫЕ</v>
      </c>
      <c r="M63" s="24">
        <f t="shared" si="5"/>
        <v>14920</v>
      </c>
    </row>
    <row r="64" spans="1:13" x14ac:dyDescent="0.25">
      <c r="A64" s="13">
        <v>44</v>
      </c>
      <c r="B64" s="47" t="s">
        <v>71</v>
      </c>
      <c r="C64" s="28" t="s">
        <v>28</v>
      </c>
      <c r="D64" s="44">
        <v>90</v>
      </c>
      <c r="E64" s="26">
        <v>220</v>
      </c>
      <c r="F64" s="14">
        <v>242</v>
      </c>
      <c r="G64" s="29">
        <v>284</v>
      </c>
      <c r="H64" s="24">
        <f t="shared" si="0"/>
        <v>248.66666666666666</v>
      </c>
      <c r="I64" s="25">
        <f t="shared" si="1"/>
        <v>3</v>
      </c>
      <c r="J64" s="25">
        <f t="shared" si="2"/>
        <v>32.516662395352455</v>
      </c>
      <c r="K64" s="25">
        <f t="shared" si="3"/>
        <v>13.076405789015732</v>
      </c>
      <c r="L64" s="25" t="str">
        <f t="shared" si="4"/>
        <v>ОДНОРОДНЫЕ</v>
      </c>
      <c r="M64" s="24">
        <f t="shared" si="5"/>
        <v>22380</v>
      </c>
    </row>
    <row r="65" spans="1:13" x14ac:dyDescent="0.25">
      <c r="A65" s="13">
        <v>45</v>
      </c>
      <c r="B65" s="47" t="s">
        <v>72</v>
      </c>
      <c r="C65" s="28" t="s">
        <v>28</v>
      </c>
      <c r="D65" s="44">
        <v>60</v>
      </c>
      <c r="E65" s="26">
        <v>220</v>
      </c>
      <c r="F65" s="14">
        <v>242</v>
      </c>
      <c r="G65" s="29">
        <v>284</v>
      </c>
      <c r="H65" s="24">
        <f t="shared" si="0"/>
        <v>248.66666666666666</v>
      </c>
      <c r="I65" s="25">
        <f t="shared" si="1"/>
        <v>3</v>
      </c>
      <c r="J65" s="25">
        <f t="shared" si="2"/>
        <v>32.516662395352455</v>
      </c>
      <c r="K65" s="25">
        <f t="shared" si="3"/>
        <v>13.076405789015732</v>
      </c>
      <c r="L65" s="25" t="str">
        <f t="shared" si="4"/>
        <v>ОДНОРОДНЫЕ</v>
      </c>
      <c r="M65" s="24">
        <f t="shared" si="5"/>
        <v>14920</v>
      </c>
    </row>
    <row r="66" spans="1:13" x14ac:dyDescent="0.25">
      <c r="A66" s="13">
        <v>46</v>
      </c>
      <c r="B66" s="47" t="s">
        <v>73</v>
      </c>
      <c r="C66" s="28" t="s">
        <v>28</v>
      </c>
      <c r="D66" s="44">
        <v>60</v>
      </c>
      <c r="E66" s="26">
        <v>220</v>
      </c>
      <c r="F66" s="14">
        <v>242</v>
      </c>
      <c r="G66" s="29">
        <v>284</v>
      </c>
      <c r="H66" s="24">
        <f t="shared" si="0"/>
        <v>248.66666666666666</v>
      </c>
      <c r="I66" s="25">
        <f t="shared" si="1"/>
        <v>3</v>
      </c>
      <c r="J66" s="25">
        <f t="shared" si="2"/>
        <v>32.516662395352455</v>
      </c>
      <c r="K66" s="25">
        <f t="shared" si="3"/>
        <v>13.076405789015732</v>
      </c>
      <c r="L66" s="25" t="str">
        <f t="shared" si="4"/>
        <v>ОДНОРОДНЫЕ</v>
      </c>
      <c r="M66" s="24">
        <f t="shared" si="5"/>
        <v>14920</v>
      </c>
    </row>
    <row r="67" spans="1:13" x14ac:dyDescent="0.25">
      <c r="A67" s="13">
        <v>47</v>
      </c>
      <c r="B67" s="47" t="s">
        <v>74</v>
      </c>
      <c r="C67" s="28" t="s">
        <v>28</v>
      </c>
      <c r="D67" s="44">
        <v>60</v>
      </c>
      <c r="E67" s="26">
        <v>220</v>
      </c>
      <c r="F67" s="14">
        <v>242</v>
      </c>
      <c r="G67" s="29">
        <v>284</v>
      </c>
      <c r="H67" s="24">
        <f t="shared" si="0"/>
        <v>248.66666666666666</v>
      </c>
      <c r="I67" s="25">
        <f t="shared" si="1"/>
        <v>3</v>
      </c>
      <c r="J67" s="25">
        <f t="shared" si="2"/>
        <v>32.516662395352455</v>
      </c>
      <c r="K67" s="25">
        <f t="shared" si="3"/>
        <v>13.076405789015732</v>
      </c>
      <c r="L67" s="25" t="str">
        <f t="shared" si="4"/>
        <v>ОДНОРОДНЫЕ</v>
      </c>
      <c r="M67" s="24">
        <f t="shared" si="5"/>
        <v>14920</v>
      </c>
    </row>
    <row r="68" spans="1:13" x14ac:dyDescent="0.25">
      <c r="A68" s="13">
        <v>48</v>
      </c>
      <c r="B68" s="47" t="s">
        <v>75</v>
      </c>
      <c r="C68" s="28" t="s">
        <v>28</v>
      </c>
      <c r="D68" s="44">
        <v>5</v>
      </c>
      <c r="E68" s="26">
        <v>230</v>
      </c>
      <c r="F68" s="14">
        <v>253</v>
      </c>
      <c r="G68" s="24">
        <v>297</v>
      </c>
      <c r="H68" s="24">
        <f t="shared" si="0"/>
        <v>260</v>
      </c>
      <c r="I68" s="25">
        <f t="shared" si="1"/>
        <v>3</v>
      </c>
      <c r="J68" s="25">
        <f t="shared" si="2"/>
        <v>34.044089061098404</v>
      </c>
      <c r="K68" s="25">
        <f t="shared" si="3"/>
        <v>13.093880408114773</v>
      </c>
      <c r="L68" s="25" t="str">
        <f t="shared" si="4"/>
        <v>ОДНОРОДНЫЕ</v>
      </c>
      <c r="M68" s="24">
        <f t="shared" si="5"/>
        <v>1300</v>
      </c>
    </row>
    <row r="69" spans="1:13" x14ac:dyDescent="0.25">
      <c r="A69" s="13">
        <v>49</v>
      </c>
      <c r="B69" s="47" t="s">
        <v>76</v>
      </c>
      <c r="C69" s="28"/>
      <c r="D69" s="49">
        <v>50</v>
      </c>
      <c r="E69" s="26">
        <v>1380</v>
      </c>
      <c r="F69" s="14">
        <v>1518</v>
      </c>
      <c r="G69" s="24">
        <v>1781</v>
      </c>
      <c r="H69" s="24">
        <f t="shared" si="0"/>
        <v>1559.6666666666667</v>
      </c>
      <c r="I69" s="25">
        <f t="shared" si="1"/>
        <v>3</v>
      </c>
      <c r="J69" s="25">
        <f t="shared" si="2"/>
        <v>203.72121473556328</v>
      </c>
      <c r="K69" s="25">
        <f t="shared" si="3"/>
        <v>13.061843218779437</v>
      </c>
      <c r="L69" s="25" t="str">
        <f t="shared" si="4"/>
        <v>ОДНОРОДНЫЕ</v>
      </c>
      <c r="M69" s="24">
        <f t="shared" si="5"/>
        <v>77983.333333333343</v>
      </c>
    </row>
    <row r="70" spans="1:13" ht="30" x14ac:dyDescent="0.25">
      <c r="A70" s="13">
        <v>50</v>
      </c>
      <c r="B70" s="47" t="s">
        <v>77</v>
      </c>
      <c r="C70" s="28" t="s">
        <v>28</v>
      </c>
      <c r="D70" s="44">
        <v>20</v>
      </c>
      <c r="E70" s="26">
        <v>190</v>
      </c>
      <c r="F70" s="14">
        <v>209</v>
      </c>
      <c r="G70" s="24">
        <v>246</v>
      </c>
      <c r="H70" s="24">
        <f t="shared" si="0"/>
        <v>215</v>
      </c>
      <c r="I70" s="25">
        <f t="shared" si="1"/>
        <v>3</v>
      </c>
      <c r="J70" s="25">
        <f t="shared" si="2"/>
        <v>28.478061731796284</v>
      </c>
      <c r="K70" s="25">
        <f t="shared" si="3"/>
        <v>13.245610107812226</v>
      </c>
      <c r="L70" s="25" t="str">
        <f t="shared" si="4"/>
        <v>ОДНОРОДНЫЕ</v>
      </c>
      <c r="M70" s="24">
        <f t="shared" si="5"/>
        <v>4300</v>
      </c>
    </row>
    <row r="71" spans="1:13" x14ac:dyDescent="0.25">
      <c r="A71" s="13">
        <v>51</v>
      </c>
      <c r="B71" s="47" t="s">
        <v>78</v>
      </c>
      <c r="C71" s="28" t="s">
        <v>28</v>
      </c>
      <c r="D71" s="44">
        <v>150</v>
      </c>
      <c r="E71" s="26">
        <v>280</v>
      </c>
      <c r="F71" s="14">
        <v>308</v>
      </c>
      <c r="G71" s="24">
        <v>362</v>
      </c>
      <c r="H71" s="24">
        <f t="shared" si="0"/>
        <v>316.66666666666669</v>
      </c>
      <c r="I71" s="25">
        <f t="shared" si="1"/>
        <v>3</v>
      </c>
      <c r="J71" s="25">
        <f t="shared" si="2"/>
        <v>41.681330752908345</v>
      </c>
      <c r="K71" s="25">
        <f t="shared" si="3"/>
        <v>13.162525500918424</v>
      </c>
      <c r="L71" s="25" t="str">
        <f t="shared" si="4"/>
        <v>ОДНОРОДНЫЕ</v>
      </c>
      <c r="M71" s="24">
        <f t="shared" si="5"/>
        <v>47500</v>
      </c>
    </row>
    <row r="72" spans="1:13" x14ac:dyDescent="0.25">
      <c r="A72" s="13">
        <v>52</v>
      </c>
      <c r="B72" s="47" t="s">
        <v>79</v>
      </c>
      <c r="C72" s="28" t="s">
        <v>28</v>
      </c>
      <c r="D72" s="44">
        <v>6</v>
      </c>
      <c r="E72" s="26">
        <v>393</v>
      </c>
      <c r="F72" s="14">
        <v>433</v>
      </c>
      <c r="G72" s="24">
        <v>507</v>
      </c>
      <c r="H72" s="24">
        <f t="shared" si="0"/>
        <v>444.33333333333331</v>
      </c>
      <c r="I72" s="25">
        <f t="shared" si="1"/>
        <v>3</v>
      </c>
      <c r="J72" s="25">
        <f t="shared" si="2"/>
        <v>57.838856604650424</v>
      </c>
      <c r="K72" s="25">
        <f t="shared" si="3"/>
        <v>13.016996985292669</v>
      </c>
      <c r="L72" s="25" t="str">
        <f t="shared" si="4"/>
        <v>ОДНОРОДНЫЕ</v>
      </c>
      <c r="M72" s="24">
        <f t="shared" si="5"/>
        <v>2666</v>
      </c>
    </row>
    <row r="73" spans="1:13" x14ac:dyDescent="0.25">
      <c r="A73" s="13">
        <v>53</v>
      </c>
      <c r="B73" s="47" t="s">
        <v>80</v>
      </c>
      <c r="C73" s="28" t="s">
        <v>28</v>
      </c>
      <c r="D73" s="44">
        <v>6</v>
      </c>
      <c r="E73" s="26">
        <v>440</v>
      </c>
      <c r="F73" s="14">
        <v>484</v>
      </c>
      <c r="G73" s="24">
        <v>568</v>
      </c>
      <c r="H73" s="24">
        <f t="shared" si="0"/>
        <v>497.33333333333331</v>
      </c>
      <c r="I73" s="25">
        <f t="shared" si="1"/>
        <v>3</v>
      </c>
      <c r="J73" s="25">
        <f t="shared" si="2"/>
        <v>65.03332479070491</v>
      </c>
      <c r="K73" s="25">
        <f t="shared" si="3"/>
        <v>13.076405789015732</v>
      </c>
      <c r="L73" s="25" t="str">
        <f t="shared" si="4"/>
        <v>ОДНОРОДНЫЕ</v>
      </c>
      <c r="M73" s="24">
        <f t="shared" si="5"/>
        <v>2984</v>
      </c>
    </row>
    <row r="74" spans="1:13" x14ac:dyDescent="0.25">
      <c r="A74" s="13">
        <v>54</v>
      </c>
      <c r="B74" s="47" t="s">
        <v>81</v>
      </c>
      <c r="C74" s="28" t="s">
        <v>28</v>
      </c>
      <c r="D74" s="44">
        <v>80</v>
      </c>
      <c r="E74" s="26">
        <v>990</v>
      </c>
      <c r="F74" s="14">
        <v>1089</v>
      </c>
      <c r="G74" s="24">
        <v>1278</v>
      </c>
      <c r="H74" s="24">
        <f t="shared" si="0"/>
        <v>1119</v>
      </c>
      <c r="I74" s="25">
        <f t="shared" si="1"/>
        <v>3</v>
      </c>
      <c r="J74" s="25">
        <f t="shared" si="2"/>
        <v>146.32498077908639</v>
      </c>
      <c r="K74" s="25">
        <f t="shared" si="3"/>
        <v>13.076405789015762</v>
      </c>
      <c r="L74" s="25" t="str">
        <f t="shared" si="4"/>
        <v>ОДНОРОДНЫЕ</v>
      </c>
      <c r="M74" s="24">
        <f t="shared" si="5"/>
        <v>89520</v>
      </c>
    </row>
    <row r="75" spans="1:13" x14ac:dyDescent="0.25">
      <c r="A75" s="13">
        <v>55</v>
      </c>
      <c r="B75" s="47" t="s">
        <v>82</v>
      </c>
      <c r="C75" s="28" t="s">
        <v>28</v>
      </c>
      <c r="D75" s="44">
        <v>10</v>
      </c>
      <c r="E75" s="26">
        <v>290</v>
      </c>
      <c r="F75" s="14">
        <v>319</v>
      </c>
      <c r="G75" s="24">
        <v>375</v>
      </c>
      <c r="H75" s="24">
        <f t="shared" si="0"/>
        <v>328</v>
      </c>
      <c r="I75" s="25">
        <f t="shared" si="1"/>
        <v>3</v>
      </c>
      <c r="J75" s="25">
        <f t="shared" si="2"/>
        <v>43.208795400936602</v>
      </c>
      <c r="K75" s="25">
        <f t="shared" si="3"/>
        <v>13.173413231992868</v>
      </c>
      <c r="L75" s="25" t="str">
        <f t="shared" si="4"/>
        <v>ОДНОРОДНЫЕ</v>
      </c>
      <c r="M75" s="24">
        <f t="shared" si="5"/>
        <v>3280</v>
      </c>
    </row>
    <row r="76" spans="1:13" x14ac:dyDescent="0.25">
      <c r="A76" s="13">
        <v>56</v>
      </c>
      <c r="B76" s="47" t="s">
        <v>83</v>
      </c>
      <c r="C76" s="28" t="s">
        <v>28</v>
      </c>
      <c r="D76" s="44">
        <v>50</v>
      </c>
      <c r="E76" s="26">
        <v>250</v>
      </c>
      <c r="F76" s="14">
        <v>275</v>
      </c>
      <c r="G76" s="24">
        <v>323</v>
      </c>
      <c r="H76" s="24">
        <f t="shared" si="0"/>
        <v>282.66666666666669</v>
      </c>
      <c r="I76" s="25">
        <f t="shared" si="1"/>
        <v>3</v>
      </c>
      <c r="J76" s="25">
        <f t="shared" si="2"/>
        <v>37.098966742125427</v>
      </c>
      <c r="K76" s="25">
        <f t="shared" si="3"/>
        <v>13.12463446065758</v>
      </c>
      <c r="L76" s="25" t="str">
        <f t="shared" si="4"/>
        <v>ОДНОРОДНЫЕ</v>
      </c>
      <c r="M76" s="24">
        <f t="shared" si="5"/>
        <v>14133.333333333334</v>
      </c>
    </row>
    <row r="77" spans="1:13" x14ac:dyDescent="0.25">
      <c r="A77" s="13">
        <v>57</v>
      </c>
      <c r="B77" s="47" t="s">
        <v>84</v>
      </c>
      <c r="C77" s="28" t="s">
        <v>28</v>
      </c>
      <c r="D77" s="44">
        <v>60</v>
      </c>
      <c r="E77" s="26">
        <v>250</v>
      </c>
      <c r="F77" s="14">
        <v>275</v>
      </c>
      <c r="G77" s="24">
        <v>323</v>
      </c>
      <c r="H77" s="24">
        <f t="shared" si="0"/>
        <v>282.66666666666669</v>
      </c>
      <c r="I77" s="25">
        <f t="shared" si="1"/>
        <v>3</v>
      </c>
      <c r="J77" s="25">
        <f t="shared" si="2"/>
        <v>37.098966742125427</v>
      </c>
      <c r="K77" s="25">
        <f t="shared" si="3"/>
        <v>13.12463446065758</v>
      </c>
      <c r="L77" s="25" t="str">
        <f t="shared" si="4"/>
        <v>ОДНОРОДНЫЕ</v>
      </c>
      <c r="M77" s="24">
        <f t="shared" si="5"/>
        <v>16960</v>
      </c>
    </row>
    <row r="78" spans="1:13" x14ac:dyDescent="0.25">
      <c r="A78" s="13">
        <v>58</v>
      </c>
      <c r="B78" s="47" t="s">
        <v>85</v>
      </c>
      <c r="C78" s="28" t="s">
        <v>28</v>
      </c>
      <c r="D78" s="44">
        <v>70</v>
      </c>
      <c r="E78" s="26">
        <v>290</v>
      </c>
      <c r="F78" s="14">
        <v>319</v>
      </c>
      <c r="G78" s="24">
        <v>375</v>
      </c>
      <c r="H78" s="24">
        <f t="shared" si="0"/>
        <v>328</v>
      </c>
      <c r="I78" s="25">
        <f t="shared" si="1"/>
        <v>3</v>
      </c>
      <c r="J78" s="25">
        <f t="shared" si="2"/>
        <v>43.208795400936602</v>
      </c>
      <c r="K78" s="25">
        <f t="shared" si="3"/>
        <v>13.173413231992868</v>
      </c>
      <c r="L78" s="25" t="str">
        <f t="shared" si="4"/>
        <v>ОДНОРОДНЫЕ</v>
      </c>
      <c r="M78" s="24">
        <f t="shared" si="5"/>
        <v>22960</v>
      </c>
    </row>
    <row r="79" spans="1:13" x14ac:dyDescent="0.25">
      <c r="A79" s="13">
        <v>59</v>
      </c>
      <c r="B79" s="47" t="s">
        <v>86</v>
      </c>
      <c r="C79" s="28" t="s">
        <v>28</v>
      </c>
      <c r="D79" s="44">
        <v>100</v>
      </c>
      <c r="E79" s="26">
        <v>250</v>
      </c>
      <c r="F79" s="14">
        <v>275</v>
      </c>
      <c r="G79" s="24">
        <v>323</v>
      </c>
      <c r="H79" s="24">
        <f t="shared" si="0"/>
        <v>282.66666666666669</v>
      </c>
      <c r="I79" s="25">
        <f t="shared" si="1"/>
        <v>3</v>
      </c>
      <c r="J79" s="25">
        <f t="shared" si="2"/>
        <v>37.098966742125427</v>
      </c>
      <c r="K79" s="25">
        <f t="shared" si="3"/>
        <v>13.12463446065758</v>
      </c>
      <c r="L79" s="25" t="str">
        <f t="shared" si="4"/>
        <v>ОДНОРОДНЫЕ</v>
      </c>
      <c r="M79" s="24">
        <f t="shared" si="5"/>
        <v>28266.666666666668</v>
      </c>
    </row>
    <row r="80" spans="1:13" x14ac:dyDescent="0.25">
      <c r="A80" s="13">
        <v>60</v>
      </c>
      <c r="B80" s="47" t="s">
        <v>87</v>
      </c>
      <c r="C80" s="28" t="s">
        <v>28</v>
      </c>
      <c r="D80" s="44">
        <v>50</v>
      </c>
      <c r="E80" s="26">
        <v>350</v>
      </c>
      <c r="F80" s="14">
        <v>385</v>
      </c>
      <c r="G80" s="24">
        <v>452</v>
      </c>
      <c r="H80" s="24">
        <f t="shared" si="0"/>
        <v>395.66666666666669</v>
      </c>
      <c r="I80" s="25">
        <f t="shared" si="1"/>
        <v>3</v>
      </c>
      <c r="J80" s="25">
        <f t="shared" si="2"/>
        <v>51.829849829353577</v>
      </c>
      <c r="K80" s="25">
        <f t="shared" si="3"/>
        <v>13.099372324183717</v>
      </c>
      <c r="L80" s="25" t="str">
        <f t="shared" si="4"/>
        <v>ОДНОРОДНЫЕ</v>
      </c>
      <c r="M80" s="24">
        <f t="shared" si="5"/>
        <v>19783.333333333336</v>
      </c>
    </row>
    <row r="81" spans="1:13" x14ac:dyDescent="0.25">
      <c r="A81" s="13">
        <v>61</v>
      </c>
      <c r="B81" s="47" t="s">
        <v>88</v>
      </c>
      <c r="C81" s="28" t="s">
        <v>28</v>
      </c>
      <c r="D81" s="44">
        <v>170</v>
      </c>
      <c r="E81" s="26">
        <v>480</v>
      </c>
      <c r="F81" s="14">
        <v>528</v>
      </c>
      <c r="G81" s="24">
        <v>620</v>
      </c>
      <c r="H81" s="24">
        <f t="shared" si="0"/>
        <v>542.66666666666663</v>
      </c>
      <c r="I81" s="25">
        <f t="shared" si="1"/>
        <v>3</v>
      </c>
      <c r="J81" s="25">
        <f t="shared" si="2"/>
        <v>71.143048383755058</v>
      </c>
      <c r="K81" s="25">
        <f t="shared" si="3"/>
        <v>13.109898350814817</v>
      </c>
      <c r="L81" s="25" t="str">
        <f t="shared" si="4"/>
        <v>ОДНОРОДНЫЕ</v>
      </c>
      <c r="M81" s="24">
        <f t="shared" si="5"/>
        <v>92253.333333333328</v>
      </c>
    </row>
    <row r="82" spans="1:13" x14ac:dyDescent="0.25">
      <c r="A82" s="13">
        <v>62</v>
      </c>
      <c r="B82" s="47" t="s">
        <v>89</v>
      </c>
      <c r="C82" s="28" t="s">
        <v>28</v>
      </c>
      <c r="D82" s="44">
        <v>120</v>
      </c>
      <c r="E82" s="26">
        <v>480</v>
      </c>
      <c r="F82" s="14">
        <v>528</v>
      </c>
      <c r="G82" s="24">
        <v>620</v>
      </c>
      <c r="H82" s="24">
        <f t="shared" si="0"/>
        <v>542.66666666666663</v>
      </c>
      <c r="I82" s="25">
        <f t="shared" si="1"/>
        <v>3</v>
      </c>
      <c r="J82" s="25">
        <f t="shared" si="2"/>
        <v>71.143048383755058</v>
      </c>
      <c r="K82" s="25">
        <f t="shared" si="3"/>
        <v>13.109898350814817</v>
      </c>
      <c r="L82" s="25" t="str">
        <f t="shared" si="4"/>
        <v>ОДНОРОДНЫЕ</v>
      </c>
      <c r="M82" s="24">
        <f t="shared" si="5"/>
        <v>65119.999999999993</v>
      </c>
    </row>
    <row r="83" spans="1:13" x14ac:dyDescent="0.25">
      <c r="A83" s="13">
        <v>63</v>
      </c>
      <c r="B83" s="47" t="s">
        <v>90</v>
      </c>
      <c r="C83" s="28" t="s">
        <v>28</v>
      </c>
      <c r="D83" s="44">
        <v>50</v>
      </c>
      <c r="E83" s="26">
        <v>1350</v>
      </c>
      <c r="F83" s="14">
        <v>1485</v>
      </c>
      <c r="G83" s="24">
        <v>1742</v>
      </c>
      <c r="H83" s="24">
        <f t="shared" si="0"/>
        <v>1525.6666666666667</v>
      </c>
      <c r="I83" s="25">
        <f t="shared" si="1"/>
        <v>3</v>
      </c>
      <c r="J83" s="25">
        <f t="shared" si="2"/>
        <v>199.13897994449377</v>
      </c>
      <c r="K83" s="25">
        <f t="shared" si="3"/>
        <v>13.052587717576605</v>
      </c>
      <c r="L83" s="25" t="str">
        <f t="shared" si="4"/>
        <v>ОДНОРОДНЫЕ</v>
      </c>
      <c r="M83" s="24">
        <f t="shared" si="5"/>
        <v>76283.333333333343</v>
      </c>
    </row>
    <row r="84" spans="1:13" x14ac:dyDescent="0.25">
      <c r="A84" s="13">
        <v>64</v>
      </c>
      <c r="B84" s="47" t="s">
        <v>91</v>
      </c>
      <c r="C84" s="28" t="s">
        <v>28</v>
      </c>
      <c r="D84" s="44">
        <v>50</v>
      </c>
      <c r="E84" s="26">
        <v>480</v>
      </c>
      <c r="F84" s="14">
        <v>528</v>
      </c>
      <c r="G84" s="24">
        <v>620</v>
      </c>
      <c r="H84" s="24">
        <f t="shared" si="0"/>
        <v>542.66666666666663</v>
      </c>
      <c r="I84" s="25">
        <f t="shared" si="1"/>
        <v>3</v>
      </c>
      <c r="J84" s="25">
        <f t="shared" si="2"/>
        <v>71.143048383755058</v>
      </c>
      <c r="K84" s="25">
        <f t="shared" si="3"/>
        <v>13.109898350814817</v>
      </c>
      <c r="L84" s="25" t="str">
        <f t="shared" si="4"/>
        <v>ОДНОРОДНЫЕ</v>
      </c>
      <c r="M84" s="24">
        <f t="shared" si="5"/>
        <v>27133.333333333332</v>
      </c>
    </row>
    <row r="85" spans="1:13" x14ac:dyDescent="0.25">
      <c r="A85" s="13">
        <v>65</v>
      </c>
      <c r="B85" s="47" t="s">
        <v>92</v>
      </c>
      <c r="C85" s="28" t="s">
        <v>28</v>
      </c>
      <c r="D85" s="44">
        <v>30</v>
      </c>
      <c r="E85" s="26">
        <v>360</v>
      </c>
      <c r="F85" s="14">
        <v>396</v>
      </c>
      <c r="G85" s="24">
        <v>465</v>
      </c>
      <c r="H85" s="24">
        <f t="shared" ref="H85:H119" si="6">AVERAGE(E85:G85)</f>
        <v>407</v>
      </c>
      <c r="I85" s="25">
        <f t="shared" ref="I85:I119" si="7" xml:space="preserve"> COUNT(E85:G85)</f>
        <v>3</v>
      </c>
      <c r="J85" s="25">
        <f t="shared" ref="J85:J119" si="8">STDEV(E85:G85)</f>
        <v>53.3572862878164</v>
      </c>
      <c r="K85" s="25">
        <f t="shared" ref="K85:K119" si="9">J85/H85*100</f>
        <v>13.109898350814841</v>
      </c>
      <c r="L85" s="25" t="str">
        <f t="shared" ref="L85:L119" si="10">IF(K85&lt;33,"ОДНОРОДНЫЕ","НЕОДНОРОДНЫЕ")</f>
        <v>ОДНОРОДНЫЕ</v>
      </c>
      <c r="M85" s="24">
        <f t="shared" ref="M85:M119" si="11">D85*H85</f>
        <v>12210</v>
      </c>
    </row>
    <row r="86" spans="1:13" x14ac:dyDescent="0.25">
      <c r="A86" s="13">
        <v>66</v>
      </c>
      <c r="B86" s="47" t="s">
        <v>93</v>
      </c>
      <c r="C86" s="28" t="s">
        <v>28</v>
      </c>
      <c r="D86" s="44">
        <v>20</v>
      </c>
      <c r="E86" s="26">
        <v>395</v>
      </c>
      <c r="F86" s="14">
        <v>435</v>
      </c>
      <c r="G86" s="24">
        <v>510</v>
      </c>
      <c r="H86" s="24">
        <f t="shared" si="6"/>
        <v>446.66666666666669</v>
      </c>
      <c r="I86" s="25">
        <f t="shared" si="7"/>
        <v>3</v>
      </c>
      <c r="J86" s="25">
        <f t="shared" si="8"/>
        <v>58.380932960456484</v>
      </c>
      <c r="K86" s="25">
        <f t="shared" si="9"/>
        <v>13.070358125475332</v>
      </c>
      <c r="L86" s="25" t="str">
        <f t="shared" si="10"/>
        <v>ОДНОРОДНЫЕ</v>
      </c>
      <c r="M86" s="24">
        <f t="shared" si="11"/>
        <v>8933.3333333333339</v>
      </c>
    </row>
    <row r="87" spans="1:13" x14ac:dyDescent="0.25">
      <c r="A87" s="13">
        <v>67</v>
      </c>
      <c r="B87" s="47" t="s">
        <v>94</v>
      </c>
      <c r="C87" s="28" t="s">
        <v>28</v>
      </c>
      <c r="D87" s="44">
        <v>50</v>
      </c>
      <c r="E87" s="26">
        <v>290</v>
      </c>
      <c r="F87" s="14">
        <v>319</v>
      </c>
      <c r="G87" s="24">
        <v>375</v>
      </c>
      <c r="H87" s="24">
        <f t="shared" si="6"/>
        <v>328</v>
      </c>
      <c r="I87" s="25">
        <f t="shared" si="7"/>
        <v>3</v>
      </c>
      <c r="J87" s="25">
        <f t="shared" si="8"/>
        <v>43.208795400936602</v>
      </c>
      <c r="K87" s="25">
        <f t="shared" si="9"/>
        <v>13.173413231992868</v>
      </c>
      <c r="L87" s="25" t="str">
        <f t="shared" si="10"/>
        <v>ОДНОРОДНЫЕ</v>
      </c>
      <c r="M87" s="24">
        <f t="shared" si="11"/>
        <v>16400</v>
      </c>
    </row>
    <row r="88" spans="1:13" x14ac:dyDescent="0.25">
      <c r="A88" s="13">
        <v>68</v>
      </c>
      <c r="B88" s="47" t="s">
        <v>95</v>
      </c>
      <c r="C88" s="28" t="s">
        <v>127</v>
      </c>
      <c r="D88" s="44">
        <v>30</v>
      </c>
      <c r="E88" s="26">
        <v>310</v>
      </c>
      <c r="F88" s="14">
        <v>341</v>
      </c>
      <c r="G88" s="24">
        <v>400</v>
      </c>
      <c r="H88" s="24">
        <f t="shared" si="6"/>
        <v>350.33333333333331</v>
      </c>
      <c r="I88" s="25">
        <f t="shared" si="7"/>
        <v>3</v>
      </c>
      <c r="J88" s="25">
        <f t="shared" si="8"/>
        <v>45.720163312627648</v>
      </c>
      <c r="K88" s="25">
        <f t="shared" si="9"/>
        <v>13.050474780007892</v>
      </c>
      <c r="L88" s="25" t="str">
        <f t="shared" si="10"/>
        <v>ОДНОРОДНЫЕ</v>
      </c>
      <c r="M88" s="24">
        <f t="shared" si="11"/>
        <v>10510</v>
      </c>
    </row>
    <row r="89" spans="1:13" x14ac:dyDescent="0.25">
      <c r="A89" s="13">
        <v>69</v>
      </c>
      <c r="B89" s="47" t="s">
        <v>96</v>
      </c>
      <c r="C89" s="28" t="s">
        <v>28</v>
      </c>
      <c r="D89" s="44">
        <v>20</v>
      </c>
      <c r="E89" s="26">
        <v>550</v>
      </c>
      <c r="F89" s="14">
        <v>605</v>
      </c>
      <c r="G89" s="24">
        <v>710</v>
      </c>
      <c r="H89" s="24">
        <f t="shared" si="6"/>
        <v>621.66666666666663</v>
      </c>
      <c r="I89" s="25">
        <f t="shared" si="7"/>
        <v>3</v>
      </c>
      <c r="J89" s="25">
        <f t="shared" si="8"/>
        <v>81.291655988381564</v>
      </c>
      <c r="K89" s="25">
        <f t="shared" si="9"/>
        <v>13.076405789015801</v>
      </c>
      <c r="L89" s="25" t="str">
        <f t="shared" si="10"/>
        <v>ОДНОРОДНЫЕ</v>
      </c>
      <c r="M89" s="24">
        <f t="shared" si="11"/>
        <v>12433.333333333332</v>
      </c>
    </row>
    <row r="90" spans="1:13" x14ac:dyDescent="0.25">
      <c r="A90" s="13">
        <v>70</v>
      </c>
      <c r="B90" s="47" t="s">
        <v>97</v>
      </c>
      <c r="C90" s="28" t="s">
        <v>28</v>
      </c>
      <c r="D90" s="44">
        <v>20</v>
      </c>
      <c r="E90" s="26">
        <v>190</v>
      </c>
      <c r="F90" s="14">
        <v>209</v>
      </c>
      <c r="G90" s="24">
        <v>246</v>
      </c>
      <c r="H90" s="24">
        <f t="shared" si="6"/>
        <v>215</v>
      </c>
      <c r="I90" s="25">
        <f t="shared" si="7"/>
        <v>3</v>
      </c>
      <c r="J90" s="25">
        <f t="shared" si="8"/>
        <v>28.478061731796284</v>
      </c>
      <c r="K90" s="25">
        <f t="shared" si="9"/>
        <v>13.245610107812226</v>
      </c>
      <c r="L90" s="25" t="str">
        <f t="shared" si="10"/>
        <v>ОДНОРОДНЫЕ</v>
      </c>
      <c r="M90" s="24">
        <f t="shared" si="11"/>
        <v>4300</v>
      </c>
    </row>
    <row r="91" spans="1:13" ht="30" x14ac:dyDescent="0.25">
      <c r="A91" s="13">
        <v>71</v>
      </c>
      <c r="B91" s="47" t="s">
        <v>98</v>
      </c>
      <c r="C91" s="28" t="s">
        <v>28</v>
      </c>
      <c r="D91" s="44">
        <v>10</v>
      </c>
      <c r="E91" s="26">
        <v>363</v>
      </c>
      <c r="F91" s="14">
        <v>400</v>
      </c>
      <c r="G91" s="24">
        <v>469</v>
      </c>
      <c r="H91" s="24">
        <f t="shared" si="6"/>
        <v>410.66666666666669</v>
      </c>
      <c r="I91" s="25">
        <f t="shared" si="7"/>
        <v>3</v>
      </c>
      <c r="J91" s="25">
        <f t="shared" si="8"/>
        <v>53.799008664968383</v>
      </c>
      <c r="K91" s="25">
        <f t="shared" si="9"/>
        <v>13.10040795413191</v>
      </c>
      <c r="L91" s="25" t="str">
        <f t="shared" si="10"/>
        <v>ОДНОРОДНЫЕ</v>
      </c>
      <c r="M91" s="24">
        <f t="shared" si="11"/>
        <v>4106.666666666667</v>
      </c>
    </row>
    <row r="92" spans="1:13" ht="30" x14ac:dyDescent="0.25">
      <c r="A92" s="13">
        <v>72</v>
      </c>
      <c r="B92" s="47" t="s">
        <v>99</v>
      </c>
      <c r="C92" s="28" t="s">
        <v>28</v>
      </c>
      <c r="D92" s="44">
        <v>10</v>
      </c>
      <c r="E92" s="26">
        <v>330</v>
      </c>
      <c r="F92" s="14">
        <v>363</v>
      </c>
      <c r="G92" s="24">
        <v>426</v>
      </c>
      <c r="H92" s="24">
        <f t="shared" si="6"/>
        <v>373</v>
      </c>
      <c r="I92" s="25">
        <f t="shared" si="7"/>
        <v>3</v>
      </c>
      <c r="J92" s="25">
        <f t="shared" si="8"/>
        <v>48.774993593028796</v>
      </c>
      <c r="K92" s="25">
        <f t="shared" si="9"/>
        <v>13.076405789015762</v>
      </c>
      <c r="L92" s="25" t="str">
        <f t="shared" si="10"/>
        <v>ОДНОРОДНЫЕ</v>
      </c>
      <c r="M92" s="24">
        <f t="shared" si="11"/>
        <v>3730</v>
      </c>
    </row>
    <row r="93" spans="1:13" x14ac:dyDescent="0.25">
      <c r="A93" s="13">
        <v>73</v>
      </c>
      <c r="B93" s="47" t="s">
        <v>100</v>
      </c>
      <c r="C93" s="28" t="s">
        <v>28</v>
      </c>
      <c r="D93" s="44">
        <v>100</v>
      </c>
      <c r="E93" s="26">
        <v>800</v>
      </c>
      <c r="F93" s="14">
        <v>880</v>
      </c>
      <c r="G93" s="24">
        <v>1032</v>
      </c>
      <c r="H93" s="24">
        <f t="shared" si="6"/>
        <v>904</v>
      </c>
      <c r="I93" s="25">
        <f t="shared" si="7"/>
        <v>3</v>
      </c>
      <c r="J93" s="25">
        <f t="shared" si="8"/>
        <v>117.84735890124988</v>
      </c>
      <c r="K93" s="25">
        <f t="shared" si="9"/>
        <v>13.036212267837378</v>
      </c>
      <c r="L93" s="25" t="str">
        <f t="shared" si="10"/>
        <v>ОДНОРОДНЫЕ</v>
      </c>
      <c r="M93" s="24">
        <f t="shared" si="11"/>
        <v>90400</v>
      </c>
    </row>
    <row r="94" spans="1:13" x14ac:dyDescent="0.25">
      <c r="A94" s="13">
        <v>74</v>
      </c>
      <c r="B94" s="47" t="s">
        <v>101</v>
      </c>
      <c r="C94" s="28" t="s">
        <v>28</v>
      </c>
      <c r="D94" s="44">
        <v>80</v>
      </c>
      <c r="E94" s="26">
        <v>480</v>
      </c>
      <c r="F94" s="14">
        <v>528</v>
      </c>
      <c r="G94" s="24">
        <v>620</v>
      </c>
      <c r="H94" s="24">
        <f t="shared" si="6"/>
        <v>542.66666666666663</v>
      </c>
      <c r="I94" s="25">
        <f t="shared" si="7"/>
        <v>3</v>
      </c>
      <c r="J94" s="25">
        <f t="shared" si="8"/>
        <v>71.143048383755058</v>
      </c>
      <c r="K94" s="25">
        <f t="shared" si="9"/>
        <v>13.109898350814817</v>
      </c>
      <c r="L94" s="25" t="str">
        <f t="shared" si="10"/>
        <v>ОДНОРОДНЫЕ</v>
      </c>
      <c r="M94" s="24">
        <f t="shared" si="11"/>
        <v>43413.333333333328</v>
      </c>
    </row>
    <row r="95" spans="1:13" x14ac:dyDescent="0.25">
      <c r="A95" s="13">
        <v>75</v>
      </c>
      <c r="B95" s="47" t="s">
        <v>102</v>
      </c>
      <c r="C95" s="28" t="s">
        <v>28</v>
      </c>
      <c r="D95" s="44">
        <v>20</v>
      </c>
      <c r="E95" s="26">
        <v>500</v>
      </c>
      <c r="F95" s="14">
        <v>550</v>
      </c>
      <c r="G95" s="24">
        <v>645</v>
      </c>
      <c r="H95" s="24">
        <f t="shared" si="6"/>
        <v>565</v>
      </c>
      <c r="I95" s="25">
        <f t="shared" si="7"/>
        <v>3</v>
      </c>
      <c r="J95" s="25">
        <f t="shared" si="8"/>
        <v>73.654599313281182</v>
      </c>
      <c r="K95" s="25">
        <f t="shared" si="9"/>
        <v>13.036212267837378</v>
      </c>
      <c r="L95" s="25" t="str">
        <f t="shared" si="10"/>
        <v>ОДНОРОДНЫЕ</v>
      </c>
      <c r="M95" s="24">
        <f t="shared" si="11"/>
        <v>11300</v>
      </c>
    </row>
    <row r="96" spans="1:13" ht="30" x14ac:dyDescent="0.25">
      <c r="A96" s="13">
        <v>76</v>
      </c>
      <c r="B96" s="47" t="s">
        <v>103</v>
      </c>
      <c r="C96" s="28" t="s">
        <v>28</v>
      </c>
      <c r="D96" s="44">
        <v>40</v>
      </c>
      <c r="E96" s="26">
        <v>130</v>
      </c>
      <c r="F96" s="14">
        <v>143</v>
      </c>
      <c r="G96" s="24">
        <v>168</v>
      </c>
      <c r="H96" s="24">
        <f t="shared" si="6"/>
        <v>147</v>
      </c>
      <c r="I96" s="25">
        <f t="shared" si="7"/>
        <v>3</v>
      </c>
      <c r="J96" s="25">
        <f t="shared" si="8"/>
        <v>19.313207915827967</v>
      </c>
      <c r="K96" s="25">
        <f t="shared" si="9"/>
        <v>13.138236677433991</v>
      </c>
      <c r="L96" s="25" t="str">
        <f t="shared" si="10"/>
        <v>ОДНОРОДНЫЕ</v>
      </c>
      <c r="M96" s="24">
        <f t="shared" si="11"/>
        <v>5880</v>
      </c>
    </row>
    <row r="97" spans="1:13" ht="30" x14ac:dyDescent="0.25">
      <c r="A97" s="13">
        <v>77</v>
      </c>
      <c r="B97" s="47" t="s">
        <v>104</v>
      </c>
      <c r="C97" s="28" t="s">
        <v>28</v>
      </c>
      <c r="D97" s="44">
        <v>40</v>
      </c>
      <c r="E97" s="26">
        <v>130</v>
      </c>
      <c r="F97" s="14">
        <v>143</v>
      </c>
      <c r="G97" s="24">
        <v>168</v>
      </c>
      <c r="H97" s="24">
        <f t="shared" si="6"/>
        <v>147</v>
      </c>
      <c r="I97" s="25">
        <f t="shared" si="7"/>
        <v>3</v>
      </c>
      <c r="J97" s="25">
        <f t="shared" si="8"/>
        <v>19.313207915827967</v>
      </c>
      <c r="K97" s="25">
        <f t="shared" si="9"/>
        <v>13.138236677433991</v>
      </c>
      <c r="L97" s="25" t="str">
        <f t="shared" si="10"/>
        <v>ОДНОРОДНЫЕ</v>
      </c>
      <c r="M97" s="24">
        <f t="shared" si="11"/>
        <v>5880</v>
      </c>
    </row>
    <row r="98" spans="1:13" ht="30" x14ac:dyDescent="0.25">
      <c r="A98" s="13">
        <v>78</v>
      </c>
      <c r="B98" s="47" t="s">
        <v>105</v>
      </c>
      <c r="C98" s="28" t="s">
        <v>28</v>
      </c>
      <c r="D98" s="44">
        <v>40</v>
      </c>
      <c r="E98" s="26">
        <v>130</v>
      </c>
      <c r="F98" s="14">
        <v>143</v>
      </c>
      <c r="G98" s="24">
        <v>168</v>
      </c>
      <c r="H98" s="24">
        <f t="shared" si="6"/>
        <v>147</v>
      </c>
      <c r="I98" s="25">
        <f t="shared" si="7"/>
        <v>3</v>
      </c>
      <c r="J98" s="25">
        <f t="shared" si="8"/>
        <v>19.313207915827967</v>
      </c>
      <c r="K98" s="25">
        <f t="shared" si="9"/>
        <v>13.138236677433991</v>
      </c>
      <c r="L98" s="25" t="str">
        <f t="shared" si="10"/>
        <v>ОДНОРОДНЫЕ</v>
      </c>
      <c r="M98" s="24">
        <f t="shared" si="11"/>
        <v>5880</v>
      </c>
    </row>
    <row r="99" spans="1:13" x14ac:dyDescent="0.25">
      <c r="A99" s="13">
        <v>79</v>
      </c>
      <c r="B99" s="47" t="s">
        <v>106</v>
      </c>
      <c r="C99" s="28" t="s">
        <v>28</v>
      </c>
      <c r="D99" s="44">
        <v>100</v>
      </c>
      <c r="E99" s="26">
        <v>430</v>
      </c>
      <c r="F99" s="14">
        <v>473</v>
      </c>
      <c r="G99" s="24">
        <v>555</v>
      </c>
      <c r="H99" s="24">
        <f t="shared" si="6"/>
        <v>486</v>
      </c>
      <c r="I99" s="25">
        <f t="shared" si="7"/>
        <v>3</v>
      </c>
      <c r="J99" s="25">
        <f t="shared" si="8"/>
        <v>63.505905237229712</v>
      </c>
      <c r="K99" s="25">
        <f t="shared" si="9"/>
        <v>13.067058690788006</v>
      </c>
      <c r="L99" s="25" t="str">
        <f t="shared" si="10"/>
        <v>ОДНОРОДНЫЕ</v>
      </c>
      <c r="M99" s="24">
        <f t="shared" si="11"/>
        <v>48600</v>
      </c>
    </row>
    <row r="100" spans="1:13" x14ac:dyDescent="0.25">
      <c r="A100" s="13">
        <v>80</v>
      </c>
      <c r="B100" s="47" t="s">
        <v>107</v>
      </c>
      <c r="C100" s="28" t="s">
        <v>28</v>
      </c>
      <c r="D100" s="44">
        <v>110</v>
      </c>
      <c r="E100" s="26">
        <v>690</v>
      </c>
      <c r="F100" s="14">
        <v>759</v>
      </c>
      <c r="G100" s="24">
        <v>891</v>
      </c>
      <c r="H100" s="24">
        <f t="shared" si="6"/>
        <v>780</v>
      </c>
      <c r="I100" s="25">
        <f t="shared" si="7"/>
        <v>3</v>
      </c>
      <c r="J100" s="25">
        <f t="shared" si="8"/>
        <v>102.13226718329521</v>
      </c>
      <c r="K100" s="25">
        <f t="shared" si="9"/>
        <v>13.093880408114773</v>
      </c>
      <c r="L100" s="25" t="str">
        <f t="shared" si="10"/>
        <v>ОДНОРОДНЫЕ</v>
      </c>
      <c r="M100" s="24">
        <f t="shared" si="11"/>
        <v>85800</v>
      </c>
    </row>
    <row r="101" spans="1:13" x14ac:dyDescent="0.25">
      <c r="A101" s="13">
        <v>81</v>
      </c>
      <c r="B101" s="47" t="s">
        <v>108</v>
      </c>
      <c r="C101" s="28" t="s">
        <v>29</v>
      </c>
      <c r="D101" s="44">
        <v>50</v>
      </c>
      <c r="E101" s="26">
        <v>370</v>
      </c>
      <c r="F101" s="14">
        <v>407</v>
      </c>
      <c r="G101" s="24">
        <v>478</v>
      </c>
      <c r="H101" s="24">
        <f>AVERAGE(E101:G101)</f>
        <v>418.33333333333331</v>
      </c>
      <c r="I101" s="25">
        <f t="shared" si="7"/>
        <v>3</v>
      </c>
      <c r="J101" s="25">
        <f t="shared" si="8"/>
        <v>54.884727687520815</v>
      </c>
      <c r="K101" s="25">
        <f t="shared" si="9"/>
        <v>13.119855224108562</v>
      </c>
      <c r="L101" s="25" t="str">
        <f t="shared" si="10"/>
        <v>ОДНОРОДНЫЕ</v>
      </c>
      <c r="M101" s="24">
        <f t="shared" si="11"/>
        <v>20916.666666666664</v>
      </c>
    </row>
    <row r="102" spans="1:13" x14ac:dyDescent="0.25">
      <c r="A102" s="13">
        <v>82</v>
      </c>
      <c r="B102" s="47" t="s">
        <v>109</v>
      </c>
      <c r="C102" s="28" t="s">
        <v>28</v>
      </c>
      <c r="D102" s="44">
        <v>50</v>
      </c>
      <c r="E102" s="26">
        <v>370</v>
      </c>
      <c r="F102" s="14">
        <v>407</v>
      </c>
      <c r="G102" s="24">
        <v>478</v>
      </c>
      <c r="H102" s="24">
        <f t="shared" si="6"/>
        <v>418.33333333333331</v>
      </c>
      <c r="I102" s="25">
        <f t="shared" si="7"/>
        <v>3</v>
      </c>
      <c r="J102" s="25">
        <f t="shared" si="8"/>
        <v>54.884727687520815</v>
      </c>
      <c r="K102" s="25">
        <f t="shared" si="9"/>
        <v>13.119855224108562</v>
      </c>
      <c r="L102" s="25" t="str">
        <f t="shared" si="10"/>
        <v>ОДНОРОДНЫЕ</v>
      </c>
      <c r="M102" s="24">
        <f t="shared" si="11"/>
        <v>20916.666666666664</v>
      </c>
    </row>
    <row r="103" spans="1:13" x14ac:dyDescent="0.25">
      <c r="A103" s="13">
        <v>83</v>
      </c>
      <c r="B103" s="47" t="s">
        <v>110</v>
      </c>
      <c r="C103" s="28" t="s">
        <v>28</v>
      </c>
      <c r="D103" s="44">
        <v>50</v>
      </c>
      <c r="E103" s="26">
        <v>370</v>
      </c>
      <c r="F103" s="14">
        <v>407</v>
      </c>
      <c r="G103" s="24">
        <v>478</v>
      </c>
      <c r="H103" s="24">
        <f t="shared" si="6"/>
        <v>418.33333333333331</v>
      </c>
      <c r="I103" s="25">
        <f t="shared" si="7"/>
        <v>3</v>
      </c>
      <c r="J103" s="25">
        <f t="shared" si="8"/>
        <v>54.884727687520815</v>
      </c>
      <c r="K103" s="25">
        <f t="shared" si="9"/>
        <v>13.119855224108562</v>
      </c>
      <c r="L103" s="25" t="str">
        <f t="shared" si="10"/>
        <v>ОДНОРОДНЫЕ</v>
      </c>
      <c r="M103" s="24">
        <f t="shared" si="11"/>
        <v>20916.666666666664</v>
      </c>
    </row>
    <row r="104" spans="1:13" ht="30" x14ac:dyDescent="0.25">
      <c r="A104" s="13">
        <v>84</v>
      </c>
      <c r="B104" s="47" t="s">
        <v>111</v>
      </c>
      <c r="C104" s="28" t="s">
        <v>28</v>
      </c>
      <c r="D104" s="44">
        <v>100</v>
      </c>
      <c r="E104" s="26">
        <v>400</v>
      </c>
      <c r="F104" s="14">
        <v>440</v>
      </c>
      <c r="G104" s="24">
        <v>516</v>
      </c>
      <c r="H104" s="24">
        <f t="shared" si="6"/>
        <v>452</v>
      </c>
      <c r="I104" s="25">
        <f t="shared" si="7"/>
        <v>3</v>
      </c>
      <c r="J104" s="25">
        <f t="shared" si="8"/>
        <v>58.923679450624938</v>
      </c>
      <c r="K104" s="25">
        <f t="shared" si="9"/>
        <v>13.036212267837378</v>
      </c>
      <c r="L104" s="25" t="str">
        <f t="shared" si="10"/>
        <v>ОДНОРОДНЫЕ</v>
      </c>
      <c r="M104" s="24">
        <f t="shared" si="11"/>
        <v>45200</v>
      </c>
    </row>
    <row r="105" spans="1:13" ht="30" x14ac:dyDescent="0.25">
      <c r="A105" s="13">
        <v>85</v>
      </c>
      <c r="B105" s="47" t="s">
        <v>112</v>
      </c>
      <c r="C105" s="28" t="s">
        <v>28</v>
      </c>
      <c r="D105" s="44">
        <v>100</v>
      </c>
      <c r="E105" s="26">
        <v>400</v>
      </c>
      <c r="F105" s="14">
        <v>440</v>
      </c>
      <c r="G105" s="24">
        <v>516</v>
      </c>
      <c r="H105" s="24">
        <f t="shared" si="6"/>
        <v>452</v>
      </c>
      <c r="I105" s="25">
        <f t="shared" si="7"/>
        <v>3</v>
      </c>
      <c r="J105" s="25">
        <f t="shared" si="8"/>
        <v>58.923679450624938</v>
      </c>
      <c r="K105" s="25">
        <f t="shared" si="9"/>
        <v>13.036212267837378</v>
      </c>
      <c r="L105" s="25" t="str">
        <f t="shared" si="10"/>
        <v>ОДНОРОДНЫЕ</v>
      </c>
      <c r="M105" s="24">
        <f t="shared" si="11"/>
        <v>45200</v>
      </c>
    </row>
    <row r="106" spans="1:13" x14ac:dyDescent="0.25">
      <c r="A106" s="13">
        <v>86</v>
      </c>
      <c r="B106" s="47" t="s">
        <v>113</v>
      </c>
      <c r="C106" s="28" t="s">
        <v>28</v>
      </c>
      <c r="D106" s="44">
        <v>300</v>
      </c>
      <c r="E106" s="26">
        <v>160</v>
      </c>
      <c r="F106" s="14">
        <v>176</v>
      </c>
      <c r="G106" s="24">
        <v>207</v>
      </c>
      <c r="H106" s="24">
        <f t="shared" si="6"/>
        <v>181</v>
      </c>
      <c r="I106" s="25">
        <f t="shared" si="7"/>
        <v>3</v>
      </c>
      <c r="J106" s="25">
        <f t="shared" si="8"/>
        <v>23.895606290697042</v>
      </c>
      <c r="K106" s="25">
        <f t="shared" si="9"/>
        <v>13.201992425799473</v>
      </c>
      <c r="L106" s="25" t="str">
        <f t="shared" si="10"/>
        <v>ОДНОРОДНЫЕ</v>
      </c>
      <c r="M106" s="24">
        <f t="shared" si="11"/>
        <v>54300</v>
      </c>
    </row>
    <row r="107" spans="1:13" x14ac:dyDescent="0.25">
      <c r="A107" s="13">
        <v>87</v>
      </c>
      <c r="B107" s="47" t="s">
        <v>114</v>
      </c>
      <c r="C107" s="28" t="s">
        <v>29</v>
      </c>
      <c r="D107" s="44">
        <v>20</v>
      </c>
      <c r="E107" s="26">
        <v>1300</v>
      </c>
      <c r="F107" s="14">
        <v>1430</v>
      </c>
      <c r="G107" s="24">
        <v>1677</v>
      </c>
      <c r="H107" s="24">
        <f t="shared" si="6"/>
        <v>1469</v>
      </c>
      <c r="I107" s="25">
        <f t="shared" si="7"/>
        <v>3</v>
      </c>
      <c r="J107" s="25">
        <f t="shared" si="8"/>
        <v>191.50195821453107</v>
      </c>
      <c r="K107" s="25">
        <f t="shared" si="9"/>
        <v>13.036212267837378</v>
      </c>
      <c r="L107" s="25" t="str">
        <f t="shared" si="10"/>
        <v>ОДНОРОДНЫЕ</v>
      </c>
      <c r="M107" s="24">
        <f t="shared" si="11"/>
        <v>29380</v>
      </c>
    </row>
    <row r="108" spans="1:13" x14ac:dyDescent="0.25">
      <c r="A108" s="13">
        <v>88</v>
      </c>
      <c r="B108" s="47" t="s">
        <v>115</v>
      </c>
      <c r="C108" s="28" t="s">
        <v>28</v>
      </c>
      <c r="D108" s="44">
        <v>10</v>
      </c>
      <c r="E108" s="26">
        <v>1300</v>
      </c>
      <c r="F108" s="14">
        <v>1430</v>
      </c>
      <c r="G108" s="24">
        <v>1677</v>
      </c>
      <c r="H108" s="24">
        <f t="shared" si="6"/>
        <v>1469</v>
      </c>
      <c r="I108" s="25">
        <f t="shared" si="7"/>
        <v>3</v>
      </c>
      <c r="J108" s="25">
        <f t="shared" si="8"/>
        <v>191.50195821453107</v>
      </c>
      <c r="K108" s="25">
        <f t="shared" si="9"/>
        <v>13.036212267837378</v>
      </c>
      <c r="L108" s="25" t="str">
        <f t="shared" si="10"/>
        <v>ОДНОРОДНЫЕ</v>
      </c>
      <c r="M108" s="24">
        <f t="shared" si="11"/>
        <v>14690</v>
      </c>
    </row>
    <row r="109" spans="1:13" x14ac:dyDescent="0.25">
      <c r="A109" s="13">
        <v>89</v>
      </c>
      <c r="B109" s="47" t="s">
        <v>116</v>
      </c>
      <c r="C109" s="28" t="s">
        <v>28</v>
      </c>
      <c r="D109" s="44">
        <v>10</v>
      </c>
      <c r="E109" s="26">
        <v>1190</v>
      </c>
      <c r="F109" s="14">
        <v>1309</v>
      </c>
      <c r="G109" s="24">
        <v>1536</v>
      </c>
      <c r="H109" s="24">
        <f t="shared" si="6"/>
        <v>1345</v>
      </c>
      <c r="I109" s="25">
        <f t="shared" si="7"/>
        <v>3</v>
      </c>
      <c r="J109" s="25">
        <f t="shared" si="8"/>
        <v>175.78680269007683</v>
      </c>
      <c r="K109" s="25">
        <f t="shared" si="9"/>
        <v>13.06965075762653</v>
      </c>
      <c r="L109" s="25" t="str">
        <f t="shared" si="10"/>
        <v>ОДНОРОДНЫЕ</v>
      </c>
      <c r="M109" s="24">
        <f t="shared" si="11"/>
        <v>13450</v>
      </c>
    </row>
    <row r="110" spans="1:13" x14ac:dyDescent="0.25">
      <c r="A110" s="13">
        <v>90</v>
      </c>
      <c r="B110" s="47" t="s">
        <v>117</v>
      </c>
      <c r="C110" s="28" t="s">
        <v>28</v>
      </c>
      <c r="D110" s="44">
        <v>50</v>
      </c>
      <c r="E110" s="26">
        <v>550</v>
      </c>
      <c r="F110" s="14">
        <v>605</v>
      </c>
      <c r="G110" s="24">
        <v>710</v>
      </c>
      <c r="H110" s="24">
        <f t="shared" si="6"/>
        <v>621.66666666666663</v>
      </c>
      <c r="I110" s="25">
        <f t="shared" si="7"/>
        <v>3</v>
      </c>
      <c r="J110" s="25">
        <f t="shared" si="8"/>
        <v>81.291655988381564</v>
      </c>
      <c r="K110" s="25">
        <f t="shared" si="9"/>
        <v>13.076405789015801</v>
      </c>
      <c r="L110" s="25" t="str">
        <f t="shared" si="10"/>
        <v>ОДНОРОДНЫЕ</v>
      </c>
      <c r="M110" s="24">
        <f t="shared" si="11"/>
        <v>31083.333333333332</v>
      </c>
    </row>
    <row r="111" spans="1:13" x14ac:dyDescent="0.25">
      <c r="A111" s="13">
        <v>91</v>
      </c>
      <c r="B111" s="47" t="s">
        <v>118</v>
      </c>
      <c r="C111" s="28" t="s">
        <v>28</v>
      </c>
      <c r="D111" s="44">
        <v>20</v>
      </c>
      <c r="E111" s="26">
        <v>420</v>
      </c>
      <c r="F111" s="14">
        <v>462</v>
      </c>
      <c r="G111" s="24">
        <v>542</v>
      </c>
      <c r="H111" s="24">
        <f t="shared" si="6"/>
        <v>474.66666666666669</v>
      </c>
      <c r="I111" s="25">
        <f t="shared" si="7"/>
        <v>3</v>
      </c>
      <c r="J111" s="25">
        <f t="shared" si="8"/>
        <v>61.978490892674323</v>
      </c>
      <c r="K111" s="25">
        <f t="shared" si="9"/>
        <v>13.057266339748805</v>
      </c>
      <c r="L111" s="25" t="str">
        <f t="shared" si="10"/>
        <v>ОДНОРОДНЫЕ</v>
      </c>
      <c r="M111" s="24">
        <f t="shared" si="11"/>
        <v>9493.3333333333339</v>
      </c>
    </row>
    <row r="112" spans="1:13" ht="30" x14ac:dyDescent="0.25">
      <c r="A112" s="13">
        <v>92</v>
      </c>
      <c r="B112" s="50" t="s">
        <v>119</v>
      </c>
      <c r="C112" s="51" t="s">
        <v>28</v>
      </c>
      <c r="D112" s="52">
        <v>10</v>
      </c>
      <c r="E112" s="26">
        <v>400</v>
      </c>
      <c r="F112" s="14">
        <v>440</v>
      </c>
      <c r="G112" s="24">
        <v>520</v>
      </c>
      <c r="H112" s="24">
        <f t="shared" si="6"/>
        <v>453.33333333333331</v>
      </c>
      <c r="I112" s="25">
        <f t="shared" si="7"/>
        <v>3</v>
      </c>
      <c r="J112" s="25">
        <f t="shared" si="8"/>
        <v>61.10100926607771</v>
      </c>
      <c r="K112" s="25">
        <f t="shared" si="9"/>
        <v>13.478163808693614</v>
      </c>
      <c r="L112" s="25" t="str">
        <f t="shared" si="10"/>
        <v>ОДНОРОДНЫЕ</v>
      </c>
      <c r="M112" s="24">
        <f t="shared" si="11"/>
        <v>4533.333333333333</v>
      </c>
    </row>
    <row r="113" spans="1:15" x14ac:dyDescent="0.25">
      <c r="A113" s="13">
        <v>93</v>
      </c>
      <c r="B113" s="47" t="s">
        <v>120</v>
      </c>
      <c r="C113" s="28" t="s">
        <v>28</v>
      </c>
      <c r="D113" s="44">
        <v>6</v>
      </c>
      <c r="E113" s="26">
        <v>330</v>
      </c>
      <c r="F113" s="14">
        <v>363</v>
      </c>
      <c r="G113" s="24">
        <v>426</v>
      </c>
      <c r="H113" s="24">
        <f t="shared" si="6"/>
        <v>373</v>
      </c>
      <c r="I113" s="25">
        <f t="shared" si="7"/>
        <v>3</v>
      </c>
      <c r="J113" s="25">
        <f t="shared" si="8"/>
        <v>48.774993593028796</v>
      </c>
      <c r="K113" s="25">
        <f t="shared" si="9"/>
        <v>13.076405789015762</v>
      </c>
      <c r="L113" s="25" t="str">
        <f t="shared" si="10"/>
        <v>ОДНОРОДНЫЕ</v>
      </c>
      <c r="M113" s="24">
        <f t="shared" si="11"/>
        <v>2238</v>
      </c>
    </row>
    <row r="114" spans="1:15" x14ac:dyDescent="0.25">
      <c r="A114" s="13">
        <v>94</v>
      </c>
      <c r="B114" s="47" t="s">
        <v>121</v>
      </c>
      <c r="C114" s="28" t="s">
        <v>28</v>
      </c>
      <c r="D114" s="44">
        <v>12</v>
      </c>
      <c r="E114" s="26">
        <v>960</v>
      </c>
      <c r="F114" s="14">
        <v>1056</v>
      </c>
      <c r="G114" s="24">
        <v>1239</v>
      </c>
      <c r="H114" s="24">
        <f t="shared" si="6"/>
        <v>1085</v>
      </c>
      <c r="I114" s="25">
        <f t="shared" si="7"/>
        <v>3</v>
      </c>
      <c r="J114" s="25">
        <f t="shared" si="8"/>
        <v>141.742724681022</v>
      </c>
      <c r="K114" s="25">
        <f t="shared" si="9"/>
        <v>13.063845592720922</v>
      </c>
      <c r="L114" s="25" t="str">
        <f t="shared" si="10"/>
        <v>ОДНОРОДНЫЕ</v>
      </c>
      <c r="M114" s="24">
        <f t="shared" si="11"/>
        <v>13020</v>
      </c>
    </row>
    <row r="115" spans="1:15" ht="30" x14ac:dyDescent="0.25">
      <c r="A115" s="13">
        <v>95</v>
      </c>
      <c r="B115" s="47" t="s">
        <v>122</v>
      </c>
      <c r="C115" s="28" t="s">
        <v>28</v>
      </c>
      <c r="D115" s="44">
        <v>4</v>
      </c>
      <c r="E115" s="26">
        <v>650</v>
      </c>
      <c r="F115" s="14">
        <v>715</v>
      </c>
      <c r="G115" s="24">
        <v>839</v>
      </c>
      <c r="H115" s="24">
        <f t="shared" si="6"/>
        <v>734.66666666666663</v>
      </c>
      <c r="I115" s="25">
        <f t="shared" si="7"/>
        <v>3</v>
      </c>
      <c r="J115" s="25">
        <f t="shared" si="8"/>
        <v>96.022566792048281</v>
      </c>
      <c r="K115" s="25">
        <f t="shared" si="9"/>
        <v>13.070222340115464</v>
      </c>
      <c r="L115" s="25" t="str">
        <f t="shared" si="10"/>
        <v>ОДНОРОДНЫЕ</v>
      </c>
      <c r="M115" s="24">
        <f t="shared" si="11"/>
        <v>2938.6666666666665</v>
      </c>
    </row>
    <row r="116" spans="1:15" ht="30" x14ac:dyDescent="0.25">
      <c r="A116" s="13">
        <v>96</v>
      </c>
      <c r="B116" s="47" t="s">
        <v>123</v>
      </c>
      <c r="C116" s="28" t="s">
        <v>29</v>
      </c>
      <c r="D116" s="44">
        <v>4</v>
      </c>
      <c r="E116" s="26">
        <v>600</v>
      </c>
      <c r="F116" s="14">
        <v>660</v>
      </c>
      <c r="G116" s="24">
        <v>774</v>
      </c>
      <c r="H116" s="24">
        <f t="shared" si="6"/>
        <v>678</v>
      </c>
      <c r="I116" s="25">
        <f t="shared" si="7"/>
        <v>3</v>
      </c>
      <c r="J116" s="25">
        <f t="shared" si="8"/>
        <v>88.385519175937418</v>
      </c>
      <c r="K116" s="25">
        <f t="shared" si="9"/>
        <v>13.036212267837378</v>
      </c>
      <c r="L116" s="25" t="str">
        <f t="shared" si="10"/>
        <v>ОДНОРОДНЫЕ</v>
      </c>
      <c r="M116" s="24">
        <f t="shared" si="11"/>
        <v>2712</v>
      </c>
    </row>
    <row r="117" spans="1:15" ht="30" x14ac:dyDescent="0.25">
      <c r="A117" s="13">
        <v>97</v>
      </c>
      <c r="B117" s="47" t="s">
        <v>124</v>
      </c>
      <c r="C117" s="28" t="s">
        <v>29</v>
      </c>
      <c r="D117" s="44">
        <v>4</v>
      </c>
      <c r="E117" s="26">
        <v>750</v>
      </c>
      <c r="F117" s="14">
        <v>825</v>
      </c>
      <c r="G117" s="24">
        <v>968</v>
      </c>
      <c r="H117" s="24">
        <f t="shared" si="6"/>
        <v>847.66666666666663</v>
      </c>
      <c r="I117" s="25">
        <f t="shared" si="7"/>
        <v>3</v>
      </c>
      <c r="J117" s="25">
        <f t="shared" si="8"/>
        <v>110.75348000552061</v>
      </c>
      <c r="K117" s="25">
        <f t="shared" si="9"/>
        <v>13.065687771001253</v>
      </c>
      <c r="L117" s="25" t="str">
        <f t="shared" si="10"/>
        <v>ОДНОРОДНЫЕ</v>
      </c>
      <c r="M117" s="24">
        <f t="shared" si="11"/>
        <v>3390.6666666666665</v>
      </c>
    </row>
    <row r="118" spans="1:15" ht="30" x14ac:dyDescent="0.25">
      <c r="A118" s="13">
        <v>98</v>
      </c>
      <c r="B118" s="47" t="s">
        <v>125</v>
      </c>
      <c r="C118" s="28" t="s">
        <v>29</v>
      </c>
      <c r="D118" s="44">
        <v>4</v>
      </c>
      <c r="E118" s="26">
        <v>650</v>
      </c>
      <c r="F118" s="14">
        <v>715</v>
      </c>
      <c r="G118" s="24">
        <v>839</v>
      </c>
      <c r="H118" s="24">
        <f t="shared" si="6"/>
        <v>734.66666666666663</v>
      </c>
      <c r="I118" s="25">
        <f t="shared" si="7"/>
        <v>3</v>
      </c>
      <c r="J118" s="25">
        <f t="shared" si="8"/>
        <v>96.022566792048281</v>
      </c>
      <c r="K118" s="25">
        <f t="shared" si="9"/>
        <v>13.070222340115464</v>
      </c>
      <c r="L118" s="25" t="str">
        <f t="shared" si="10"/>
        <v>ОДНОРОДНЫЕ</v>
      </c>
      <c r="M118" s="24">
        <f t="shared" si="11"/>
        <v>2938.6666666666665</v>
      </c>
    </row>
    <row r="119" spans="1:15" ht="30" x14ac:dyDescent="0.25">
      <c r="A119" s="13">
        <v>99</v>
      </c>
      <c r="B119" s="47" t="s">
        <v>126</v>
      </c>
      <c r="C119" s="28" t="s">
        <v>29</v>
      </c>
      <c r="D119" s="44">
        <v>4</v>
      </c>
      <c r="E119" s="14">
        <v>700</v>
      </c>
      <c r="F119" s="14">
        <v>770</v>
      </c>
      <c r="G119" s="24">
        <v>903</v>
      </c>
      <c r="H119" s="24">
        <f t="shared" si="6"/>
        <v>791</v>
      </c>
      <c r="I119" s="25">
        <f t="shared" si="7"/>
        <v>3</v>
      </c>
      <c r="J119" s="25">
        <f t="shared" si="8"/>
        <v>103.11643903859365</v>
      </c>
      <c r="K119" s="25">
        <f t="shared" si="9"/>
        <v>13.036212267837378</v>
      </c>
      <c r="L119" s="25" t="str">
        <f t="shared" si="10"/>
        <v>ОДНОРОДНЫЕ</v>
      </c>
      <c r="M119" s="24">
        <f t="shared" si="11"/>
        <v>3164</v>
      </c>
    </row>
    <row r="120" spans="1:15" x14ac:dyDescent="0.25">
      <c r="A120" s="20"/>
      <c r="B120" s="15"/>
      <c r="C120" s="16"/>
      <c r="D120" s="17"/>
      <c r="E120" s="29">
        <f>SUMPRODUCT($D$21:$D$119,E21:E119)</f>
        <v>2668764</v>
      </c>
      <c r="F120" s="21">
        <f>SUMPRODUCT($D$21:$D$119,F21:F119)</f>
        <v>2936078</v>
      </c>
      <c r="G120" s="21">
        <f>SUMPRODUCT($D$21:$D$119,G21:G119)</f>
        <v>3445592</v>
      </c>
      <c r="H120" s="9"/>
      <c r="I120" s="10"/>
      <c r="J120" s="10"/>
      <c r="K120" s="10"/>
      <c r="L120" s="10"/>
      <c r="M120" s="12">
        <f>SUM(M21:M119)</f>
        <v>3016811.333333334</v>
      </c>
    </row>
    <row r="121" spans="1:15" x14ac:dyDescent="0.25">
      <c r="A121" s="7"/>
      <c r="B121" s="7"/>
      <c r="C121" s="7"/>
      <c r="D121" s="7"/>
      <c r="E121" s="3"/>
      <c r="F121" s="3"/>
      <c r="G121" s="3"/>
      <c r="H121" s="3"/>
      <c r="I121" s="7"/>
      <c r="J121" s="7"/>
      <c r="K121" s="7"/>
      <c r="L121" s="7"/>
      <c r="M121" s="3"/>
    </row>
    <row r="122" spans="1:15" s="7" customFormat="1" ht="33.6" customHeight="1" x14ac:dyDescent="0.25">
      <c r="A122" s="34" t="s">
        <v>23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</row>
    <row r="123" spans="1:15" s="7" customFormat="1" ht="21.75" customHeight="1" x14ac:dyDescent="0.25">
      <c r="A123" s="32" t="s">
        <v>22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5" s="7" customFormat="1" ht="15" customHeight="1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5" s="19" customFormat="1" ht="32.25" customHeight="1" x14ac:dyDescent="0.25">
      <c r="A125" s="30" t="s">
        <v>133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18"/>
      <c r="O125" s="18"/>
    </row>
  </sheetData>
  <mergeCells count="18">
    <mergeCell ref="G4:M4"/>
    <mergeCell ref="B19:B20"/>
    <mergeCell ref="C19:D19"/>
    <mergeCell ref="A125:M125"/>
    <mergeCell ref="A124:M124"/>
    <mergeCell ref="J13:K13"/>
    <mergeCell ref="B15:L15"/>
    <mergeCell ref="A122:M122"/>
    <mergeCell ref="A123:M123"/>
    <mergeCell ref="M19:M20"/>
    <mergeCell ref="A18:B18"/>
    <mergeCell ref="C18:D18"/>
    <mergeCell ref="H19:H20"/>
    <mergeCell ref="I19:I20"/>
    <mergeCell ref="J19:J20"/>
    <mergeCell ref="K19:K20"/>
    <mergeCell ref="L19:L20"/>
    <mergeCell ref="A19:A20"/>
  </mergeCells>
  <conditionalFormatting sqref="L21:L120">
    <cfRule type="containsText" dxfId="5" priority="10" operator="containsText" text="НЕ">
      <formula>NOT(ISERROR(SEARCH("НЕ",L21)))</formula>
    </cfRule>
    <cfRule type="containsText" dxfId="4" priority="11" operator="containsText" text="ОДНОРОДНЫЕ">
      <formula>NOT(ISERROR(SEARCH("ОДНОРОДНЫЕ",L21)))</formula>
    </cfRule>
    <cfRule type="containsText" dxfId="3" priority="12" operator="containsText" text="НЕОДНОРОДНЫЕ">
      <formula>NOT(ISERROR(SEARCH("НЕОДНОРОДНЫЕ",L21)))</formula>
    </cfRule>
  </conditionalFormatting>
  <conditionalFormatting sqref="L21:L120">
    <cfRule type="containsText" dxfId="2" priority="7" operator="containsText" text="НЕОДНОРОДНЫЕ">
      <formula>NOT(ISERROR(SEARCH("НЕОДНОРОДНЫЕ",L21)))</formula>
    </cfRule>
    <cfRule type="containsText" dxfId="1" priority="8" operator="containsText" text="ОДНОРОДНЫЕ">
      <formula>NOT(ISERROR(SEARCH("ОДНОРОДНЫЕ",L21)))</formula>
    </cfRule>
    <cfRule type="containsText" dxfId="0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2023-02-01T04:16:07Z</dcterms:modified>
</cp:coreProperties>
</file>