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7" i="1" l="1"/>
  <c r="F137" i="1"/>
  <c r="E137" i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H25" i="1"/>
  <c r="I25" i="1"/>
  <c r="J25" i="1"/>
  <c r="H26" i="1"/>
  <c r="M26" i="1" s="1"/>
  <c r="I26" i="1"/>
  <c r="J26" i="1"/>
  <c r="K26" i="1"/>
  <c r="L26" i="1" s="1"/>
  <c r="H27" i="1"/>
  <c r="M27" i="1" s="1"/>
  <c r="I27" i="1"/>
  <c r="J27" i="1"/>
  <c r="K27" i="1" s="1"/>
  <c r="L27" i="1" s="1"/>
  <c r="H28" i="1"/>
  <c r="M28" i="1" s="1"/>
  <c r="I28" i="1"/>
  <c r="J28" i="1"/>
  <c r="H29" i="1"/>
  <c r="M29" i="1" s="1"/>
  <c r="I29" i="1"/>
  <c r="J29" i="1"/>
  <c r="H30" i="1"/>
  <c r="M30" i="1" s="1"/>
  <c r="I30" i="1"/>
  <c r="J30" i="1"/>
  <c r="H31" i="1"/>
  <c r="M31" i="1" s="1"/>
  <c r="I31" i="1"/>
  <c r="J31" i="1"/>
  <c r="K31" i="1" s="1"/>
  <c r="L31" i="1" s="1"/>
  <c r="H32" i="1"/>
  <c r="M32" i="1" s="1"/>
  <c r="I32" i="1"/>
  <c r="J32" i="1"/>
  <c r="H33" i="1"/>
  <c r="K33" i="1" s="1"/>
  <c r="L33" i="1" s="1"/>
  <c r="I33" i="1"/>
  <c r="J33" i="1"/>
  <c r="H34" i="1"/>
  <c r="M34" i="1" s="1"/>
  <c r="I34" i="1"/>
  <c r="J34" i="1"/>
  <c r="K34" i="1" s="1"/>
  <c r="L34" i="1" s="1"/>
  <c r="H35" i="1"/>
  <c r="M35" i="1" s="1"/>
  <c r="I35" i="1"/>
  <c r="J35" i="1"/>
  <c r="K35" i="1" s="1"/>
  <c r="L35" i="1" s="1"/>
  <c r="H36" i="1"/>
  <c r="M36" i="1" s="1"/>
  <c r="I36" i="1"/>
  <c r="J36" i="1"/>
  <c r="K36" i="1" s="1"/>
  <c r="L36" i="1" s="1"/>
  <c r="H37" i="1"/>
  <c r="I37" i="1"/>
  <c r="J37" i="1"/>
  <c r="M37" i="1"/>
  <c r="H38" i="1"/>
  <c r="M38" i="1" s="1"/>
  <c r="I38" i="1"/>
  <c r="J38" i="1"/>
  <c r="K38" i="1" s="1"/>
  <c r="L38" i="1" s="1"/>
  <c r="H39" i="1"/>
  <c r="M39" i="1" s="1"/>
  <c r="I39" i="1"/>
  <c r="J39" i="1"/>
  <c r="H40" i="1"/>
  <c r="M40" i="1" s="1"/>
  <c r="I40" i="1"/>
  <c r="J40" i="1"/>
  <c r="K40" i="1" s="1"/>
  <c r="L40" i="1" s="1"/>
  <c r="H41" i="1"/>
  <c r="I41" i="1"/>
  <c r="J41" i="1"/>
  <c r="H42" i="1"/>
  <c r="M42" i="1" s="1"/>
  <c r="I42" i="1"/>
  <c r="J42" i="1"/>
  <c r="H43" i="1"/>
  <c r="I43" i="1"/>
  <c r="J43" i="1"/>
  <c r="K43" i="1"/>
  <c r="L43" i="1" s="1"/>
  <c r="M43" i="1"/>
  <c r="H44" i="1"/>
  <c r="M44" i="1" s="1"/>
  <c r="I44" i="1"/>
  <c r="J44" i="1"/>
  <c r="H45" i="1"/>
  <c r="M45" i="1" s="1"/>
  <c r="I45" i="1"/>
  <c r="J45" i="1"/>
  <c r="H46" i="1"/>
  <c r="M46" i="1" s="1"/>
  <c r="I46" i="1"/>
  <c r="J46" i="1"/>
  <c r="K46" i="1" s="1"/>
  <c r="L46" i="1" s="1"/>
  <c r="H47" i="1"/>
  <c r="I47" i="1"/>
  <c r="J47" i="1"/>
  <c r="H48" i="1"/>
  <c r="M48" i="1" s="1"/>
  <c r="I48" i="1"/>
  <c r="J48" i="1"/>
  <c r="H49" i="1"/>
  <c r="I49" i="1"/>
  <c r="J49" i="1"/>
  <c r="H50" i="1"/>
  <c r="M50" i="1" s="1"/>
  <c r="I50" i="1"/>
  <c r="J50" i="1"/>
  <c r="H51" i="1"/>
  <c r="M51" i="1" s="1"/>
  <c r="I51" i="1"/>
  <c r="J51" i="1"/>
  <c r="K51" i="1" s="1"/>
  <c r="L51" i="1" s="1"/>
  <c r="H52" i="1"/>
  <c r="M52" i="1" s="1"/>
  <c r="I52" i="1"/>
  <c r="J52" i="1"/>
  <c r="K52" i="1" s="1"/>
  <c r="L52" i="1" s="1"/>
  <c r="H53" i="1"/>
  <c r="M53" i="1" s="1"/>
  <c r="I53" i="1"/>
  <c r="J53" i="1"/>
  <c r="K53" i="1" s="1"/>
  <c r="L53" i="1" s="1"/>
  <c r="H54" i="1"/>
  <c r="M54" i="1" s="1"/>
  <c r="I54" i="1"/>
  <c r="J54" i="1"/>
  <c r="H55" i="1"/>
  <c r="M55" i="1" s="1"/>
  <c r="I55" i="1"/>
  <c r="J55" i="1"/>
  <c r="K55" i="1" s="1"/>
  <c r="L55" i="1" s="1"/>
  <c r="H56" i="1"/>
  <c r="M56" i="1" s="1"/>
  <c r="I56" i="1"/>
  <c r="J56" i="1"/>
  <c r="K56" i="1"/>
  <c r="L56" i="1" s="1"/>
  <c r="H57" i="1"/>
  <c r="M57" i="1" s="1"/>
  <c r="I57" i="1"/>
  <c r="J57" i="1"/>
  <c r="H58" i="1"/>
  <c r="M58" i="1" s="1"/>
  <c r="I58" i="1"/>
  <c r="J58" i="1"/>
  <c r="K58" i="1" s="1"/>
  <c r="L58" i="1" s="1"/>
  <c r="H59" i="1"/>
  <c r="M59" i="1" s="1"/>
  <c r="I59" i="1"/>
  <c r="J59" i="1"/>
  <c r="K59" i="1" s="1"/>
  <c r="L59" i="1" s="1"/>
  <c r="H60" i="1"/>
  <c r="M60" i="1" s="1"/>
  <c r="I60" i="1"/>
  <c r="J60" i="1"/>
  <c r="K60" i="1" s="1"/>
  <c r="L60" i="1" s="1"/>
  <c r="H61" i="1"/>
  <c r="M61" i="1" s="1"/>
  <c r="I61" i="1"/>
  <c r="J61" i="1"/>
  <c r="H62" i="1"/>
  <c r="M62" i="1" s="1"/>
  <c r="I62" i="1"/>
  <c r="J62" i="1"/>
  <c r="K62" i="1" s="1"/>
  <c r="L62" i="1" s="1"/>
  <c r="H63" i="1"/>
  <c r="M63" i="1" s="1"/>
  <c r="I63" i="1"/>
  <c r="J63" i="1"/>
  <c r="K63" i="1" s="1"/>
  <c r="L63" i="1" s="1"/>
  <c r="H64" i="1"/>
  <c r="M64" i="1" s="1"/>
  <c r="I64" i="1"/>
  <c r="J64" i="1"/>
  <c r="K64" i="1" s="1"/>
  <c r="L64" i="1" s="1"/>
  <c r="H65" i="1"/>
  <c r="M65" i="1" s="1"/>
  <c r="I65" i="1"/>
  <c r="J65" i="1"/>
  <c r="H66" i="1"/>
  <c r="M66" i="1" s="1"/>
  <c r="I66" i="1"/>
  <c r="J66" i="1"/>
  <c r="K66" i="1" s="1"/>
  <c r="L66" i="1" s="1"/>
  <c r="H67" i="1"/>
  <c r="M67" i="1" s="1"/>
  <c r="I67" i="1"/>
  <c r="J67" i="1"/>
  <c r="H68" i="1"/>
  <c r="M68" i="1" s="1"/>
  <c r="I68" i="1"/>
  <c r="J68" i="1"/>
  <c r="K68" i="1" s="1"/>
  <c r="L68" i="1" s="1"/>
  <c r="H69" i="1"/>
  <c r="I69" i="1"/>
  <c r="J69" i="1"/>
  <c r="H70" i="1"/>
  <c r="M70" i="1" s="1"/>
  <c r="I70" i="1"/>
  <c r="J70" i="1"/>
  <c r="H71" i="1"/>
  <c r="M71" i="1" s="1"/>
  <c r="I71" i="1"/>
  <c r="J71" i="1"/>
  <c r="K71" i="1" s="1"/>
  <c r="L71" i="1" s="1"/>
  <c r="H72" i="1"/>
  <c r="M72" i="1" s="1"/>
  <c r="I72" i="1"/>
  <c r="J72" i="1"/>
  <c r="K72" i="1" s="1"/>
  <c r="L72" i="1" s="1"/>
  <c r="H73" i="1"/>
  <c r="M73" i="1" s="1"/>
  <c r="I73" i="1"/>
  <c r="J73" i="1"/>
  <c r="H74" i="1"/>
  <c r="M74" i="1" s="1"/>
  <c r="I74" i="1"/>
  <c r="J74" i="1"/>
  <c r="K74" i="1" s="1"/>
  <c r="L74" i="1" s="1"/>
  <c r="H75" i="1"/>
  <c r="M75" i="1" s="1"/>
  <c r="I75" i="1"/>
  <c r="J75" i="1"/>
  <c r="K75" i="1" s="1"/>
  <c r="L75" i="1" s="1"/>
  <c r="H76" i="1"/>
  <c r="M76" i="1" s="1"/>
  <c r="I76" i="1"/>
  <c r="J76" i="1"/>
  <c r="K76" i="1" s="1"/>
  <c r="L76" i="1" s="1"/>
  <c r="H77" i="1"/>
  <c r="M77" i="1" s="1"/>
  <c r="I77" i="1"/>
  <c r="J77" i="1"/>
  <c r="K77" i="1" s="1"/>
  <c r="L77" i="1" s="1"/>
  <c r="H78" i="1"/>
  <c r="M78" i="1" s="1"/>
  <c r="I78" i="1"/>
  <c r="J78" i="1"/>
  <c r="K78" i="1" s="1"/>
  <c r="L78" i="1" s="1"/>
  <c r="H79" i="1"/>
  <c r="M79" i="1" s="1"/>
  <c r="I79" i="1"/>
  <c r="J79" i="1"/>
  <c r="H80" i="1"/>
  <c r="M80" i="1" s="1"/>
  <c r="I80" i="1"/>
  <c r="J80" i="1"/>
  <c r="K80" i="1"/>
  <c r="L80" i="1" s="1"/>
  <c r="H81" i="1"/>
  <c r="M81" i="1" s="1"/>
  <c r="I81" i="1"/>
  <c r="J81" i="1"/>
  <c r="K81" i="1" s="1"/>
  <c r="L81" i="1" s="1"/>
  <c r="H82" i="1"/>
  <c r="M82" i="1" s="1"/>
  <c r="I82" i="1"/>
  <c r="J82" i="1"/>
  <c r="H83" i="1"/>
  <c r="M83" i="1" s="1"/>
  <c r="I83" i="1"/>
  <c r="J83" i="1"/>
  <c r="H84" i="1"/>
  <c r="M84" i="1" s="1"/>
  <c r="I84" i="1"/>
  <c r="J84" i="1"/>
  <c r="H85" i="1"/>
  <c r="M85" i="1" s="1"/>
  <c r="I85" i="1"/>
  <c r="J85" i="1"/>
  <c r="H86" i="1"/>
  <c r="M86" i="1" s="1"/>
  <c r="I86" i="1"/>
  <c r="J86" i="1"/>
  <c r="K86" i="1" s="1"/>
  <c r="L86" i="1" s="1"/>
  <c r="H87" i="1"/>
  <c r="M87" i="1" s="1"/>
  <c r="I87" i="1"/>
  <c r="J87" i="1"/>
  <c r="H88" i="1"/>
  <c r="M88" i="1" s="1"/>
  <c r="I88" i="1"/>
  <c r="J88" i="1"/>
  <c r="H89" i="1"/>
  <c r="M89" i="1" s="1"/>
  <c r="I89" i="1"/>
  <c r="J89" i="1"/>
  <c r="H90" i="1"/>
  <c r="M90" i="1" s="1"/>
  <c r="I90" i="1"/>
  <c r="J90" i="1"/>
  <c r="K90" i="1" s="1"/>
  <c r="L90" i="1" s="1"/>
  <c r="H91" i="1"/>
  <c r="M91" i="1" s="1"/>
  <c r="I91" i="1"/>
  <c r="J91" i="1"/>
  <c r="H92" i="1"/>
  <c r="M92" i="1" s="1"/>
  <c r="I92" i="1"/>
  <c r="J92" i="1"/>
  <c r="K92" i="1" s="1"/>
  <c r="L92" i="1" s="1"/>
  <c r="H93" i="1"/>
  <c r="M93" i="1" s="1"/>
  <c r="I93" i="1"/>
  <c r="J93" i="1"/>
  <c r="K93" i="1" s="1"/>
  <c r="L93" i="1" s="1"/>
  <c r="H94" i="1"/>
  <c r="M94" i="1" s="1"/>
  <c r="I94" i="1"/>
  <c r="J94" i="1"/>
  <c r="H95" i="1"/>
  <c r="M95" i="1" s="1"/>
  <c r="I95" i="1"/>
  <c r="J95" i="1"/>
  <c r="H96" i="1"/>
  <c r="M96" i="1" s="1"/>
  <c r="I96" i="1"/>
  <c r="J96" i="1"/>
  <c r="K96" i="1" s="1"/>
  <c r="L96" i="1" s="1"/>
  <c r="H97" i="1"/>
  <c r="I97" i="1"/>
  <c r="J97" i="1"/>
  <c r="H98" i="1"/>
  <c r="M98" i="1" s="1"/>
  <c r="I98" i="1"/>
  <c r="J98" i="1"/>
  <c r="H99" i="1"/>
  <c r="I99" i="1"/>
  <c r="J99" i="1"/>
  <c r="H100" i="1"/>
  <c r="M100" i="1" s="1"/>
  <c r="I100" i="1"/>
  <c r="J100" i="1"/>
  <c r="K100" i="1" s="1"/>
  <c r="L100" i="1" s="1"/>
  <c r="H101" i="1"/>
  <c r="I101" i="1"/>
  <c r="J101" i="1"/>
  <c r="H102" i="1"/>
  <c r="M102" i="1" s="1"/>
  <c r="I102" i="1"/>
  <c r="J102" i="1"/>
  <c r="K102" i="1" s="1"/>
  <c r="L102" i="1" s="1"/>
  <c r="H103" i="1"/>
  <c r="M103" i="1" s="1"/>
  <c r="I103" i="1"/>
  <c r="J103" i="1"/>
  <c r="H104" i="1"/>
  <c r="M104" i="1" s="1"/>
  <c r="I104" i="1"/>
  <c r="J104" i="1"/>
  <c r="K104" i="1" s="1"/>
  <c r="L104" i="1" s="1"/>
  <c r="H105" i="1"/>
  <c r="M105" i="1" s="1"/>
  <c r="I105" i="1"/>
  <c r="J105" i="1"/>
  <c r="H106" i="1"/>
  <c r="M106" i="1" s="1"/>
  <c r="I106" i="1"/>
  <c r="J106" i="1"/>
  <c r="K106" i="1" s="1"/>
  <c r="L106" i="1" s="1"/>
  <c r="H107" i="1"/>
  <c r="M107" i="1" s="1"/>
  <c r="I107" i="1"/>
  <c r="J107" i="1"/>
  <c r="H108" i="1"/>
  <c r="M108" i="1" s="1"/>
  <c r="I108" i="1"/>
  <c r="J108" i="1"/>
  <c r="H109" i="1"/>
  <c r="M109" i="1" s="1"/>
  <c r="I109" i="1"/>
  <c r="J109" i="1"/>
  <c r="H110" i="1"/>
  <c r="M110" i="1" s="1"/>
  <c r="I110" i="1"/>
  <c r="J110" i="1"/>
  <c r="K110" i="1" s="1"/>
  <c r="L110" i="1" s="1"/>
  <c r="H111" i="1"/>
  <c r="M111" i="1" s="1"/>
  <c r="I111" i="1"/>
  <c r="J111" i="1"/>
  <c r="H112" i="1"/>
  <c r="M112" i="1" s="1"/>
  <c r="I112" i="1"/>
  <c r="J112" i="1"/>
  <c r="K112" i="1" s="1"/>
  <c r="L112" i="1" s="1"/>
  <c r="H113" i="1"/>
  <c r="M113" i="1" s="1"/>
  <c r="I113" i="1"/>
  <c r="J113" i="1"/>
  <c r="H114" i="1"/>
  <c r="M114" i="1" s="1"/>
  <c r="I114" i="1"/>
  <c r="J114" i="1"/>
  <c r="H115" i="1"/>
  <c r="M115" i="1" s="1"/>
  <c r="I115" i="1"/>
  <c r="J115" i="1"/>
  <c r="H116" i="1"/>
  <c r="M116" i="1" s="1"/>
  <c r="I116" i="1"/>
  <c r="J116" i="1"/>
  <c r="K116" i="1" s="1"/>
  <c r="L116" i="1" s="1"/>
  <c r="H117" i="1"/>
  <c r="I117" i="1"/>
  <c r="J117" i="1"/>
  <c r="H118" i="1"/>
  <c r="M118" i="1" s="1"/>
  <c r="I118" i="1"/>
  <c r="J118" i="1"/>
  <c r="K118" i="1"/>
  <c r="L118" i="1" s="1"/>
  <c r="H119" i="1"/>
  <c r="M119" i="1" s="1"/>
  <c r="I119" i="1"/>
  <c r="J119" i="1"/>
  <c r="H120" i="1"/>
  <c r="M120" i="1" s="1"/>
  <c r="I120" i="1"/>
  <c r="J120" i="1"/>
  <c r="K120" i="1" s="1"/>
  <c r="L120" i="1" s="1"/>
  <c r="H121" i="1"/>
  <c r="M121" i="1" s="1"/>
  <c r="I121" i="1"/>
  <c r="J121" i="1"/>
  <c r="K121" i="1"/>
  <c r="L121" i="1" s="1"/>
  <c r="H122" i="1"/>
  <c r="M122" i="1" s="1"/>
  <c r="I122" i="1"/>
  <c r="J122" i="1"/>
  <c r="H123" i="1"/>
  <c r="M123" i="1" s="1"/>
  <c r="I123" i="1"/>
  <c r="J123" i="1"/>
  <c r="K123" i="1" s="1"/>
  <c r="L123" i="1" s="1"/>
  <c r="H124" i="1"/>
  <c r="M124" i="1" s="1"/>
  <c r="I124" i="1"/>
  <c r="J124" i="1"/>
  <c r="H125" i="1"/>
  <c r="M125" i="1" s="1"/>
  <c r="I125" i="1"/>
  <c r="J125" i="1"/>
  <c r="K125" i="1" s="1"/>
  <c r="L125" i="1" s="1"/>
  <c r="H126" i="1"/>
  <c r="M126" i="1" s="1"/>
  <c r="I126" i="1"/>
  <c r="J126" i="1"/>
  <c r="K126" i="1" s="1"/>
  <c r="L126" i="1" s="1"/>
  <c r="H127" i="1"/>
  <c r="I127" i="1"/>
  <c r="J127" i="1"/>
  <c r="H128" i="1"/>
  <c r="M128" i="1" s="1"/>
  <c r="I128" i="1"/>
  <c r="J128" i="1"/>
  <c r="H129" i="1"/>
  <c r="M129" i="1" s="1"/>
  <c r="I129" i="1"/>
  <c r="J129" i="1"/>
  <c r="K129" i="1" s="1"/>
  <c r="L129" i="1" s="1"/>
  <c r="H130" i="1"/>
  <c r="M130" i="1" s="1"/>
  <c r="I130" i="1"/>
  <c r="J130" i="1"/>
  <c r="K130" i="1" s="1"/>
  <c r="L130" i="1" s="1"/>
  <c r="H131" i="1"/>
  <c r="I131" i="1"/>
  <c r="J131" i="1"/>
  <c r="M131" i="1"/>
  <c r="H132" i="1"/>
  <c r="M132" i="1" s="1"/>
  <c r="I132" i="1"/>
  <c r="J132" i="1"/>
  <c r="K132" i="1" s="1"/>
  <c r="L132" i="1" s="1"/>
  <c r="H133" i="1"/>
  <c r="I133" i="1"/>
  <c r="J133" i="1"/>
  <c r="H134" i="1"/>
  <c r="M134" i="1" s="1"/>
  <c r="I134" i="1"/>
  <c r="J134" i="1"/>
  <c r="H135" i="1"/>
  <c r="I135" i="1"/>
  <c r="J135" i="1"/>
  <c r="M135" i="1"/>
  <c r="K133" i="1" l="1"/>
  <c r="L133" i="1" s="1"/>
  <c r="K131" i="1"/>
  <c r="L131" i="1" s="1"/>
  <c r="K128" i="1"/>
  <c r="L128" i="1" s="1"/>
  <c r="K117" i="1"/>
  <c r="L117" i="1" s="1"/>
  <c r="K115" i="1"/>
  <c r="L115" i="1" s="1"/>
  <c r="K114" i="1"/>
  <c r="L114" i="1" s="1"/>
  <c r="K113" i="1"/>
  <c r="L113" i="1" s="1"/>
  <c r="K107" i="1"/>
  <c r="L107" i="1" s="1"/>
  <c r="K105" i="1"/>
  <c r="L105" i="1" s="1"/>
  <c r="K103" i="1"/>
  <c r="L103" i="1" s="1"/>
  <c r="K94" i="1"/>
  <c r="L94" i="1" s="1"/>
  <c r="K91" i="1"/>
  <c r="L91" i="1" s="1"/>
  <c r="K87" i="1"/>
  <c r="L87" i="1" s="1"/>
  <c r="K85" i="1"/>
  <c r="L85" i="1" s="1"/>
  <c r="K83" i="1"/>
  <c r="L83" i="1" s="1"/>
  <c r="K82" i="1"/>
  <c r="L82" i="1" s="1"/>
  <c r="K79" i="1"/>
  <c r="L79" i="1" s="1"/>
  <c r="K69" i="1"/>
  <c r="L69" i="1" s="1"/>
  <c r="K67" i="1"/>
  <c r="L67" i="1" s="1"/>
  <c r="K61" i="1"/>
  <c r="L61" i="1" s="1"/>
  <c r="K57" i="1"/>
  <c r="L57" i="1" s="1"/>
  <c r="K45" i="1"/>
  <c r="L45" i="1" s="1"/>
  <c r="K44" i="1"/>
  <c r="L44" i="1" s="1"/>
  <c r="K37" i="1"/>
  <c r="L37" i="1" s="1"/>
  <c r="M33" i="1"/>
  <c r="K32" i="1"/>
  <c r="L32" i="1" s="1"/>
  <c r="K29" i="1"/>
  <c r="L29" i="1" s="1"/>
  <c r="K23" i="1"/>
  <c r="L23" i="1" s="1"/>
  <c r="K135" i="1"/>
  <c r="L135" i="1" s="1"/>
  <c r="K134" i="1"/>
  <c r="L134" i="1" s="1"/>
  <c r="K127" i="1"/>
  <c r="L127" i="1" s="1"/>
  <c r="K122" i="1"/>
  <c r="L122" i="1" s="1"/>
  <c r="K111" i="1"/>
  <c r="L111" i="1" s="1"/>
  <c r="K108" i="1"/>
  <c r="L108" i="1" s="1"/>
  <c r="K101" i="1"/>
  <c r="L101" i="1" s="1"/>
  <c r="K98" i="1"/>
  <c r="L98" i="1" s="1"/>
  <c r="K99" i="1"/>
  <c r="L99" i="1" s="1"/>
  <c r="K97" i="1"/>
  <c r="L97" i="1" s="1"/>
  <c r="K95" i="1"/>
  <c r="L95" i="1" s="1"/>
  <c r="K89" i="1"/>
  <c r="L89" i="1" s="1"/>
  <c r="K88" i="1"/>
  <c r="L88" i="1" s="1"/>
  <c r="K84" i="1"/>
  <c r="L84" i="1" s="1"/>
  <c r="K73" i="1"/>
  <c r="L73" i="1" s="1"/>
  <c r="K65" i="1"/>
  <c r="L65" i="1" s="1"/>
  <c r="K49" i="1"/>
  <c r="L49" i="1" s="1"/>
  <c r="K42" i="1"/>
  <c r="L42" i="1" s="1"/>
  <c r="K39" i="1"/>
  <c r="L39" i="1" s="1"/>
  <c r="K30" i="1"/>
  <c r="L30" i="1" s="1"/>
  <c r="K25" i="1"/>
  <c r="L25" i="1" s="1"/>
  <c r="K47" i="1"/>
  <c r="L47" i="1" s="1"/>
  <c r="K41" i="1"/>
  <c r="L41" i="1" s="1"/>
  <c r="M133" i="1"/>
  <c r="M127" i="1"/>
  <c r="K124" i="1"/>
  <c r="L124" i="1" s="1"/>
  <c r="K119" i="1"/>
  <c r="L119" i="1" s="1"/>
  <c r="M117" i="1"/>
  <c r="K109" i="1"/>
  <c r="L109" i="1" s="1"/>
  <c r="M101" i="1"/>
  <c r="M99" i="1"/>
  <c r="M97" i="1"/>
  <c r="M69" i="1"/>
  <c r="K70" i="1"/>
  <c r="L70" i="1" s="1"/>
  <c r="K50" i="1"/>
  <c r="L50" i="1" s="1"/>
  <c r="K54" i="1"/>
  <c r="L54" i="1" s="1"/>
  <c r="M49" i="1"/>
  <c r="K48" i="1"/>
  <c r="L48" i="1" s="1"/>
  <c r="M47" i="1"/>
  <c r="M41" i="1"/>
  <c r="K28" i="1"/>
  <c r="L28" i="1" s="1"/>
  <c r="M25" i="1"/>
  <c r="K24" i="1"/>
  <c r="L24" i="1" s="1"/>
  <c r="K21" i="1"/>
  <c r="L21" i="1" s="1"/>
  <c r="M137" i="1" l="1"/>
  <c r="H136" i="1"/>
  <c r="M136" i="1" s="1"/>
  <c r="I136" i="1"/>
  <c r="J136" i="1"/>
  <c r="K136" i="1" l="1"/>
  <c r="L136" i="1" s="1"/>
</calcChain>
</file>

<file path=xl/sharedStrings.xml><?xml version="1.0" encoding="utf-8"?>
<sst xmlns="http://schemas.openxmlformats.org/spreadsheetml/2006/main" count="268" uniqueCount="152">
  <si>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</si>
  <si>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</si>
  <si>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</si>
  <si>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</si>
  <si>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</si>
  <si>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</si>
  <si>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</si>
  <si>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</si>
  <si>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</si>
  <si>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</si>
  <si>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</si>
  <si>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</si>
  <si>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</si>
  <si>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</si>
  <si>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</si>
  <si>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</si>
  <si>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</si>
  <si>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</si>
  <si>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</si>
  <si>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</si>
  <si>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</si>
  <si>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</si>
  <si>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</si>
  <si>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</si>
  <si>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</si>
  <si>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</si>
  <si>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</si>
  <si>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</si>
  <si>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уп</t>
  </si>
  <si>
    <t>вх. № 346-01/23 от 26.01.2023</t>
  </si>
  <si>
    <t>на поставку ортопедических расходных материалов путем запроса котировок</t>
  </si>
  <si>
    <t>№ 037-23</t>
  </si>
  <si>
    <t>Исходя из имеющегося у Заказчика объёма финансового обеспечения для осуществления закупки НМЦД устанавливается в размере 1 992 875 руб. (один миллион девятьсот девяносто две тысячи восемьсот семьдесят пять рублей 00 копеек)</t>
  </si>
  <si>
    <t>Воск пришеечный Schuller Dental (или эквивалент)</t>
  </si>
  <si>
    <t>Воск  погружной Беловакс или эквивалент</t>
  </si>
  <si>
    <t>Воск YETI 750-0150  погружной или эквивалент</t>
  </si>
  <si>
    <t>Палитра д/работы с красителями</t>
  </si>
  <si>
    <t>Воск моделировочный Беловакс или эквивалент</t>
  </si>
  <si>
    <t>Воск базисный  Денест или эквивалент</t>
  </si>
  <si>
    <t>Прикусные валики YETI или эквивалент</t>
  </si>
  <si>
    <t xml:space="preserve">Вилакрил Н+ (750гр+400мл) </t>
  </si>
  <si>
    <t>Изолирующее средство Силосеп  или эквивалент</t>
  </si>
  <si>
    <t>Лак для изоляция Изосол или эквивалент</t>
  </si>
  <si>
    <t>Полировочный порошок Полисет или эквивалент</t>
  </si>
  <si>
    <t xml:space="preserve">Паста полировочная универсальная </t>
  </si>
  <si>
    <t>Матрицы СГ 1.7 Бредент или эквивалент</t>
  </si>
  <si>
    <t>Патрицы СГ 1.7 или эквивалент</t>
  </si>
  <si>
    <t>ПИНЫ одинарные для штампиков: 22 мм. Большой размер</t>
  </si>
  <si>
    <t>ПИНЫ одинарные для штампиков: 20 мм. Средний размер</t>
  </si>
  <si>
    <t>ПИНЫ одинарные для штампиков: 13 мм. Малый размер</t>
  </si>
  <si>
    <t xml:space="preserve">Пины № 79236 </t>
  </si>
  <si>
    <t xml:space="preserve">Зубы пласмассовые А2-Т1 </t>
  </si>
  <si>
    <t>Зубы пласмассовые А2-Т2</t>
  </si>
  <si>
    <t>Зубы пластмассовые А2-Т3</t>
  </si>
  <si>
    <t>Зубы пластмассовые А2-Т4</t>
  </si>
  <si>
    <t>Зубы пластмассовые А2-Т6</t>
  </si>
  <si>
    <t>Зубы пластмассовые А3-Т2</t>
  </si>
  <si>
    <t>Зубы пластмассовые В3Т2</t>
  </si>
  <si>
    <t>Зубы пластмассовые А3-Т5</t>
  </si>
  <si>
    <t>Зубы пластмассовые А3-Т6</t>
  </si>
  <si>
    <t>Зубы пластмассовые В2-Т2</t>
  </si>
  <si>
    <t>Зубы пластмассовые В2-Т5</t>
  </si>
  <si>
    <t>Зубы пластмассовые В3Т5</t>
  </si>
  <si>
    <t>Зубы пластмассовые С2-Т1</t>
  </si>
  <si>
    <t>Зубы пластмассовые С2-Т2</t>
  </si>
  <si>
    <t>Зубы пластмассовые С2-Т4</t>
  </si>
  <si>
    <t>Зубы пластмассовые С2Т6</t>
  </si>
  <si>
    <t>Материал для изготовления временных коронок ЧамТемп Краун или эквивалент</t>
  </si>
  <si>
    <t>Гильзы J-100 или эквивалент</t>
  </si>
  <si>
    <t>Гипс Денест 10 кг 2 класс (белый) или эквивалент</t>
  </si>
  <si>
    <t>Гипс 3 класс Денест-Солид голубой или эквивалент</t>
  </si>
  <si>
    <t>СуперГипс Денест-Рок 4 класс или эквивалент</t>
  </si>
  <si>
    <t>Кламмер 1 мм</t>
  </si>
  <si>
    <t>Щетка для шлифмотора Пуховка</t>
  </si>
  <si>
    <t>Норитаке Dentin А1 или эквивалент</t>
  </si>
  <si>
    <t>Норитаке Dentin А2 или эквивалент</t>
  </si>
  <si>
    <t>Норитаке Dentin А3 или эквивалент</t>
  </si>
  <si>
    <t>Норитаке Dentin А3,5 или эквивалент</t>
  </si>
  <si>
    <t>Норитаке Dentin А4 или эквивалент</t>
  </si>
  <si>
    <t>Норитаке Dentin  В1 или эквивалент</t>
  </si>
  <si>
    <t>Норитаке Dentin В2 или эквивалент</t>
  </si>
  <si>
    <t>Норитаке Dentin  В3 или эквивалент</t>
  </si>
  <si>
    <t>Норитаке Dentin  С1 или эквивалент</t>
  </si>
  <si>
    <t>Норитаке Dentin  С2 или эквивалент</t>
  </si>
  <si>
    <t>Норитаке Dentin  D 2 или эквивалент</t>
  </si>
  <si>
    <t>Норитаке Dentin   D3 или эквивалент</t>
  </si>
  <si>
    <t>Норитаке Dentin   D4 или эквивалент</t>
  </si>
  <si>
    <t>Норитаке эмаль Е1 50г или эквивалент</t>
  </si>
  <si>
    <t>Норитаке эмаль Е2 50г или эквивалент</t>
  </si>
  <si>
    <t>Норитаке эмаль Е3 50г или эквивалент</t>
  </si>
  <si>
    <t>Норитаке Опакер Паста А2 или эквивалент</t>
  </si>
  <si>
    <t>Норитаке Опакер Паста А3 или эквивалент</t>
  </si>
  <si>
    <t>Норитаке Опакер Паста А3,5 или эквивалент</t>
  </si>
  <si>
    <t>Норитаке Опакер Паста В2 или эквивалент</t>
  </si>
  <si>
    <t>Норитаке Опакер Паста В4 или эквивалент</t>
  </si>
  <si>
    <t>Норитаке Опакер  Паста С1 или эквивалент</t>
  </si>
  <si>
    <t>Норитаке Опакер Паста С3 или эквивалент</t>
  </si>
  <si>
    <t>Норитаке Опакер Паста D2 или эквивалент</t>
  </si>
  <si>
    <t>Норитаке Опакер Паста D3 или эквивалент</t>
  </si>
  <si>
    <t>Норитаке Опакер Паста D4 или эквивалент</t>
  </si>
  <si>
    <t>ЗетаПлюс набор или эквивалент</t>
  </si>
  <si>
    <t>Полировочная паста ГОЯ или эквивалент</t>
  </si>
  <si>
    <t xml:space="preserve">Диск сепарационный для металлокерамики </t>
  </si>
  <si>
    <t>Микрометр с двухсторонней шкалой  для металла</t>
  </si>
  <si>
    <t>Матрицы RHEIN микро белые 040 CRM или эквивалент</t>
  </si>
  <si>
    <t>Норитаке жидкость моделировочная 100мл или эквивалент</t>
  </si>
  <si>
    <t>Норитаке  жидкость для глазури или эквивалент</t>
  </si>
  <si>
    <t xml:space="preserve">Хром-Кобальт-Бондинг </t>
  </si>
  <si>
    <t xml:space="preserve">Песок </t>
  </si>
  <si>
    <t>Моделировочный воск Денест или эквивалент</t>
  </si>
  <si>
    <t>Норитаке глазурь 10 г или эквивалент</t>
  </si>
  <si>
    <t>Кронциркуль 0-25мм</t>
  </si>
  <si>
    <t>Воск Dentaurum для бюгельных протезов на седла с перфорацией фрезерный или эквивалент</t>
  </si>
  <si>
    <t>Артикуляционная бумага Кростекс  или эквивалент</t>
  </si>
  <si>
    <t>Крампоны (щипцы)</t>
  </si>
  <si>
    <t>Acrytemp  А2 или эквивалент</t>
  </si>
  <si>
    <t>Спидекс базовый слой или эквивалент</t>
  </si>
  <si>
    <t>Спидекс активатор или эквивалент</t>
  </si>
  <si>
    <t>Спидекс коррекционный слой или эквивалент</t>
  </si>
  <si>
    <t>Спрей окклюзиционный OMNI DENT или эквивалент</t>
  </si>
  <si>
    <t>Фуджи 1 GC или эквивалент</t>
  </si>
  <si>
    <t>Альгинатный материал для оттисков    Hydroqum-5 или эквивалент</t>
  </si>
  <si>
    <t>Occlufast rock или эквивалент</t>
  </si>
  <si>
    <t>Пластмасса Rebase 2 Fact или эквивалент</t>
  </si>
  <si>
    <t>Спрей для наконечника 500 мл</t>
  </si>
  <si>
    <t>Пластмасса для ложек 50 шт.</t>
  </si>
  <si>
    <t>Пилка для лобзика 125 мм</t>
  </si>
  <si>
    <t xml:space="preserve">Лобзик зуботехнический </t>
  </si>
  <si>
    <t xml:space="preserve">Полир Kenda 7008 или эквивалент для выравнивания полировки частичных протезов </t>
  </si>
  <si>
    <t>Чашка для гипса</t>
  </si>
  <si>
    <t xml:space="preserve">Чашка для гипса </t>
  </si>
  <si>
    <t>Окклюдатор: с узкой рамкой. Малый</t>
  </si>
  <si>
    <t>Окклюдатор: с широкой рамкой</t>
  </si>
  <si>
    <t>Кювета з/т большая, разборная</t>
  </si>
  <si>
    <t xml:space="preserve">Бюгель под пресс 2-х кюветный </t>
  </si>
  <si>
    <t>Бюгель под пресс 1 кюветный</t>
  </si>
  <si>
    <t xml:space="preserve">Дискодержатель для прямого наконечника </t>
  </si>
  <si>
    <t>Темп Бонд цемент или эквивалент</t>
  </si>
  <si>
    <t>Норитаке краситель внешний 10 гр или эквивалент</t>
  </si>
  <si>
    <t>Воск Шулер подкладочный 1 пл или эквивалент</t>
  </si>
  <si>
    <t xml:space="preserve">Полир Хорико 9644 или эквивалент для окончательной полировки пластмасс для прямого наконечника </t>
  </si>
  <si>
    <t xml:space="preserve">Щетка для шлифмотора </t>
  </si>
  <si>
    <r>
      <t>Вилакрил S (100гр+50мл)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</si>
  <si>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Пластмасса для термопресса </t>
    </r>
    <r>
      <rPr>
        <sz val="10"/>
        <color theme="1"/>
        <rFont val="Times New Roman"/>
        <family val="1"/>
        <charset val="204"/>
      </rPr>
      <t xml:space="preserve">АцетаталДентал № А2 или эквивалент  </t>
    </r>
  </si>
  <si>
    <r>
      <t xml:space="preserve">Пластмасса для термопресса </t>
    </r>
    <r>
      <rPr>
        <sz val="10"/>
        <color theme="1"/>
        <rFont val="Times New Roman"/>
        <family val="1"/>
        <charset val="204"/>
      </rPr>
      <t>АцетаталДентал № А3 или эквивалент</t>
    </r>
  </si>
  <si>
    <r>
      <t xml:space="preserve">Пластмасса для термопресса </t>
    </r>
    <r>
      <rPr>
        <sz val="10"/>
        <color theme="1"/>
        <rFont val="Times New Roman"/>
        <family val="1"/>
        <charset val="204"/>
      </rPr>
      <t>АцетаталДентал № С2 или эквивалент</t>
    </r>
  </si>
  <si>
    <r>
      <t xml:space="preserve">Пластмасса для термопресса </t>
    </r>
    <r>
      <rPr>
        <sz val="10"/>
        <color theme="1"/>
        <rFont val="Times New Roman"/>
        <family val="1"/>
        <charset val="204"/>
      </rPr>
      <t>АцетаталДентал № F2 или эквивалент</t>
    </r>
  </si>
  <si>
    <r>
      <t>Ультрафит</t>
    </r>
    <r>
      <rPr>
        <sz val="10"/>
        <color theme="1"/>
        <rFont val="Times New Roman"/>
        <family val="1"/>
        <charset val="204"/>
      </rPr>
      <t xml:space="preserve"> или эквивалент</t>
    </r>
    <r>
      <rPr>
        <sz val="10"/>
        <color rgb="FF000000"/>
        <rFont val="Times New Roman"/>
        <family val="1"/>
        <charset val="204"/>
      </rPr>
      <t xml:space="preserve"> </t>
    </r>
  </si>
  <si>
    <t>шт</t>
  </si>
  <si>
    <t>Уп</t>
  </si>
  <si>
    <t>вх. № 345-01/23 от 26.01.2023</t>
  </si>
  <si>
    <t>вх. № 343-01/23 от 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</si>
</sst>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topLeftCell="A99" zoomScale="85" zoomScaleNormal="85" zoomScalePageLayoutView="70" workbookViewId="0">
      <selection activeCell="E136" sqref="E136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24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25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42" t="s">
        <v>30</v>
      </c>
      <c r="H4" s="42"/>
      <c r="I4" s="42"/>
      <c r="J4" s="42"/>
      <c r="K4" s="42"/>
      <c r="L4" s="42"/>
      <c r="M4" s="42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26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27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31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16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21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17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46" t="s">
        <v>20</v>
      </c>
      <c r="K13" s="46"/>
      <c r="L13" s="7"/>
      <c r="M13" s="3" t="s">
        <v>18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46" t="s">
        <v>19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3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3" ht="54.6" customHeight="1" x14ac:dyDescent="0.25">
      <c r="A18" s="49" t="s">
        <v>14</v>
      </c>
      <c r="B18" s="50"/>
      <c r="C18" s="51"/>
      <c r="D18" s="50"/>
      <c r="E18" s="26" t="s">
        <v>29</v>
      </c>
      <c r="F18" s="26" t="s">
        <v>150</v>
      </c>
      <c r="G18" s="26" t="s">
        <v>151</v>
      </c>
      <c r="H18" s="9"/>
      <c r="I18" s="10"/>
      <c r="J18" s="10"/>
      <c r="K18" s="10"/>
      <c r="L18" s="10"/>
      <c r="M18" s="9"/>
    </row>
    <row r="19" spans="1:13" ht="30" customHeight="1" x14ac:dyDescent="0.25">
      <c r="A19" s="40" t="s">
        <v>0</v>
      </c>
      <c r="B19" s="40" t="s">
        <v>1</v>
      </c>
      <c r="C19" s="40" t="s">
        <v>2</v>
      </c>
      <c r="D19" s="40"/>
      <c r="E19" s="9" t="s">
        <v>5</v>
      </c>
      <c r="F19" s="9" t="s">
        <v>7</v>
      </c>
      <c r="G19" s="9" t="s">
        <v>8</v>
      </c>
      <c r="H19" s="52" t="s">
        <v>15</v>
      </c>
      <c r="I19" s="40" t="s">
        <v>11</v>
      </c>
      <c r="J19" s="40" t="s">
        <v>12</v>
      </c>
      <c r="K19" s="40" t="s">
        <v>13</v>
      </c>
      <c r="L19" s="40" t="s">
        <v>9</v>
      </c>
      <c r="M19" s="48" t="s">
        <v>10</v>
      </c>
    </row>
    <row r="20" spans="1:13" ht="30" x14ac:dyDescent="0.25">
      <c r="A20" s="41"/>
      <c r="B20" s="41"/>
      <c r="C20" s="11" t="s">
        <v>3</v>
      </c>
      <c r="D20" s="11" t="s">
        <v>4</v>
      </c>
      <c r="E20" s="24" t="s">
        <v>6</v>
      </c>
      <c r="F20" s="9" t="s">
        <v>6</v>
      </c>
      <c r="G20" s="9" t="s">
        <v>6</v>
      </c>
      <c r="H20" s="53"/>
      <c r="I20" s="40"/>
      <c r="J20" s="40"/>
      <c r="K20" s="40"/>
      <c r="L20" s="40"/>
      <c r="M20" s="48"/>
    </row>
    <row r="21" spans="1:13" ht="25.5" x14ac:dyDescent="0.25">
      <c r="A21" s="13">
        <v>1</v>
      </c>
      <c r="B21" s="29" t="s">
        <v>33</v>
      </c>
      <c r="C21" s="33" t="s">
        <v>148</v>
      </c>
      <c r="D21" s="34">
        <v>1</v>
      </c>
      <c r="E21" s="31">
        <v>1650</v>
      </c>
      <c r="F21" s="16">
        <v>1700</v>
      </c>
      <c r="G21" s="27">
        <v>1734</v>
      </c>
      <c r="H21" s="27">
        <f t="shared" ref="H21:H84" si="0">AVERAGE(E21:G21)</f>
        <v>1694.6666666666667</v>
      </c>
      <c r="I21" s="28">
        <f t="shared" ref="I21:I84" si="1" xml:space="preserve"> COUNT(E21:G21)</f>
        <v>3</v>
      </c>
      <c r="J21" s="28">
        <f t="shared" ref="J21:J84" si="2">STDEV(E21:G21)</f>
        <v>42.253205006642197</v>
      </c>
      <c r="K21" s="28">
        <f t="shared" ref="K21:K84" si="3">J21/H21*100</f>
        <v>2.49330478009297</v>
      </c>
      <c r="L21" s="28" t="str">
        <f t="shared" ref="L21:L84" si="4">IF(K21&lt;33,"ОДНОРОДНЫЕ","НЕОДНОРОДНЫЕ")</f>
        <v>ОДНОРОДНЫЕ</v>
      </c>
      <c r="M21" s="27">
        <f t="shared" ref="M21:M84" si="5">D21*H21</f>
        <v>1694.6666666666667</v>
      </c>
    </row>
    <row r="22" spans="1:13" x14ac:dyDescent="0.25">
      <c r="A22" s="13">
        <v>2</v>
      </c>
      <c r="B22" s="29" t="s">
        <v>34</v>
      </c>
      <c r="C22" s="33" t="s">
        <v>148</v>
      </c>
      <c r="D22" s="34">
        <v>4</v>
      </c>
      <c r="E22" s="31">
        <v>365</v>
      </c>
      <c r="F22" s="16">
        <v>376</v>
      </c>
      <c r="G22" s="27">
        <v>384</v>
      </c>
      <c r="H22" s="27">
        <f t="shared" si="0"/>
        <v>375</v>
      </c>
      <c r="I22" s="28">
        <f t="shared" si="1"/>
        <v>3</v>
      </c>
      <c r="J22" s="28">
        <f t="shared" si="2"/>
        <v>9.5393920141694561</v>
      </c>
      <c r="K22" s="28">
        <f t="shared" si="3"/>
        <v>2.5438378704451883</v>
      </c>
      <c r="L22" s="28" t="str">
        <f t="shared" si="4"/>
        <v>ОДНОРОДНЫЕ</v>
      </c>
      <c r="M22" s="27">
        <f t="shared" si="5"/>
        <v>1500</v>
      </c>
    </row>
    <row r="23" spans="1:13" ht="25.5" x14ac:dyDescent="0.25">
      <c r="A23" s="13">
        <v>3</v>
      </c>
      <c r="B23" s="29" t="s">
        <v>35</v>
      </c>
      <c r="C23" s="33" t="s">
        <v>148</v>
      </c>
      <c r="D23" s="34">
        <v>1</v>
      </c>
      <c r="E23" s="31">
        <v>1115</v>
      </c>
      <c r="F23" s="16">
        <v>1148</v>
      </c>
      <c r="G23" s="27">
        <v>1171</v>
      </c>
      <c r="H23" s="27">
        <f t="shared" si="0"/>
        <v>1144.6666666666667</v>
      </c>
      <c r="I23" s="28">
        <f t="shared" si="1"/>
        <v>3</v>
      </c>
      <c r="J23" s="28">
        <f t="shared" si="2"/>
        <v>28.148416178061126</v>
      </c>
      <c r="K23" s="28">
        <f t="shared" si="3"/>
        <v>2.4590928518981761</v>
      </c>
      <c r="L23" s="28" t="str">
        <f t="shared" si="4"/>
        <v>ОДНОРОДНЫЕ</v>
      </c>
      <c r="M23" s="27">
        <f t="shared" si="5"/>
        <v>1144.6666666666667</v>
      </c>
    </row>
    <row r="24" spans="1:13" x14ac:dyDescent="0.25">
      <c r="A24" s="13">
        <v>4</v>
      </c>
      <c r="B24" s="29" t="s">
        <v>36</v>
      </c>
      <c r="C24" s="33" t="s">
        <v>148</v>
      </c>
      <c r="D24" s="34">
        <v>1</v>
      </c>
      <c r="E24" s="31">
        <v>900</v>
      </c>
      <c r="F24" s="16">
        <v>927</v>
      </c>
      <c r="G24" s="27">
        <v>946</v>
      </c>
      <c r="H24" s="27">
        <f t="shared" si="0"/>
        <v>924.33333333333337</v>
      </c>
      <c r="I24" s="28">
        <f t="shared" si="1"/>
        <v>3</v>
      </c>
      <c r="J24" s="28">
        <f t="shared" si="2"/>
        <v>23.115651263447745</v>
      </c>
      <c r="K24" s="28">
        <f t="shared" si="3"/>
        <v>2.5007916981732143</v>
      </c>
      <c r="L24" s="28" t="str">
        <f t="shared" si="4"/>
        <v>ОДНОРОДНЫЕ</v>
      </c>
      <c r="M24" s="27">
        <f t="shared" si="5"/>
        <v>924.33333333333337</v>
      </c>
    </row>
    <row r="25" spans="1:13" ht="25.5" x14ac:dyDescent="0.25">
      <c r="A25" s="13">
        <v>5</v>
      </c>
      <c r="B25" s="29" t="s">
        <v>37</v>
      </c>
      <c r="C25" s="33" t="s">
        <v>148</v>
      </c>
      <c r="D25" s="34">
        <v>12</v>
      </c>
      <c r="E25" s="31">
        <v>180</v>
      </c>
      <c r="F25" s="16">
        <v>185</v>
      </c>
      <c r="G25" s="27">
        <v>189</v>
      </c>
      <c r="H25" s="27">
        <f t="shared" si="0"/>
        <v>184.66666666666666</v>
      </c>
      <c r="I25" s="28">
        <f t="shared" si="1"/>
        <v>3</v>
      </c>
      <c r="J25" s="28">
        <f t="shared" si="2"/>
        <v>4.5092497528228943</v>
      </c>
      <c r="K25" s="28">
        <f t="shared" si="3"/>
        <v>2.4418319961134807</v>
      </c>
      <c r="L25" s="28" t="str">
        <f t="shared" si="4"/>
        <v>ОДНОРОДНЫЕ</v>
      </c>
      <c r="M25" s="27">
        <f t="shared" si="5"/>
        <v>2216</v>
      </c>
    </row>
    <row r="26" spans="1:13" x14ac:dyDescent="0.25">
      <c r="A26" s="13">
        <v>6</v>
      </c>
      <c r="B26" s="29" t="s">
        <v>38</v>
      </c>
      <c r="C26" s="33" t="s">
        <v>148</v>
      </c>
      <c r="D26" s="34">
        <v>25</v>
      </c>
      <c r="E26" s="31">
        <v>860</v>
      </c>
      <c r="F26" s="16">
        <v>886</v>
      </c>
      <c r="G26" s="27">
        <v>904</v>
      </c>
      <c r="H26" s="27">
        <f t="shared" si="0"/>
        <v>883.33333333333337</v>
      </c>
      <c r="I26" s="28">
        <f t="shared" si="1"/>
        <v>3</v>
      </c>
      <c r="J26" s="28">
        <f t="shared" si="2"/>
        <v>22.120880030716076</v>
      </c>
      <c r="K26" s="28">
        <f t="shared" si="3"/>
        <v>2.5042505695150274</v>
      </c>
      <c r="L26" s="28" t="str">
        <f t="shared" si="4"/>
        <v>ОДНОРОДНЫЕ</v>
      </c>
      <c r="M26" s="27">
        <f t="shared" si="5"/>
        <v>22083.333333333336</v>
      </c>
    </row>
    <row r="27" spans="1:13" x14ac:dyDescent="0.25">
      <c r="A27" s="13">
        <v>7</v>
      </c>
      <c r="B27" s="29" t="s">
        <v>39</v>
      </c>
      <c r="C27" s="33" t="s">
        <v>28</v>
      </c>
      <c r="D27" s="34">
        <v>10</v>
      </c>
      <c r="E27" s="31">
        <v>3995</v>
      </c>
      <c r="F27" s="16">
        <v>4115</v>
      </c>
      <c r="G27" s="27">
        <v>4197</v>
      </c>
      <c r="H27" s="27">
        <f t="shared" si="0"/>
        <v>4102.333333333333</v>
      </c>
      <c r="I27" s="28">
        <f t="shared" si="1"/>
        <v>3</v>
      </c>
      <c r="J27" s="28">
        <f t="shared" si="2"/>
        <v>101.59396307524052</v>
      </c>
      <c r="K27" s="28">
        <f t="shared" si="3"/>
        <v>2.4764921526425741</v>
      </c>
      <c r="L27" s="28" t="str">
        <f t="shared" si="4"/>
        <v>ОДНОРОДНЫЕ</v>
      </c>
      <c r="M27" s="27">
        <f t="shared" si="5"/>
        <v>41023.333333333328</v>
      </c>
    </row>
    <row r="28" spans="1:13" x14ac:dyDescent="0.25">
      <c r="A28" s="13">
        <v>8</v>
      </c>
      <c r="B28" s="29" t="s">
        <v>40</v>
      </c>
      <c r="C28" s="33" t="s">
        <v>148</v>
      </c>
      <c r="D28" s="34">
        <v>24</v>
      </c>
      <c r="E28" s="31">
        <v>3700</v>
      </c>
      <c r="F28" s="16">
        <v>3811</v>
      </c>
      <c r="G28" s="27">
        <v>3887</v>
      </c>
      <c r="H28" s="27">
        <f t="shared" si="0"/>
        <v>3799.3333333333335</v>
      </c>
      <c r="I28" s="28">
        <f t="shared" si="1"/>
        <v>3</v>
      </c>
      <c r="J28" s="28">
        <f t="shared" si="2"/>
        <v>94.044315794913047</v>
      </c>
      <c r="K28" s="28">
        <f t="shared" si="3"/>
        <v>2.4752846761251019</v>
      </c>
      <c r="L28" s="28" t="str">
        <f t="shared" si="4"/>
        <v>ОДНОРОДНЫЕ</v>
      </c>
      <c r="M28" s="27">
        <f t="shared" si="5"/>
        <v>91184</v>
      </c>
    </row>
    <row r="29" spans="1:13" x14ac:dyDescent="0.25">
      <c r="A29" s="13">
        <v>9</v>
      </c>
      <c r="B29" s="30" t="s">
        <v>142</v>
      </c>
      <c r="C29" s="33" t="s">
        <v>148</v>
      </c>
      <c r="D29" s="34">
        <v>15</v>
      </c>
      <c r="E29" s="31">
        <v>990</v>
      </c>
      <c r="F29" s="16">
        <v>1020</v>
      </c>
      <c r="G29" s="27">
        <v>1040</v>
      </c>
      <c r="H29" s="27">
        <f t="shared" si="0"/>
        <v>1016.6666666666666</v>
      </c>
      <c r="I29" s="28">
        <f t="shared" si="1"/>
        <v>3</v>
      </c>
      <c r="J29" s="28">
        <f t="shared" si="2"/>
        <v>25.16611478423583</v>
      </c>
      <c r="K29" s="28">
        <f t="shared" si="3"/>
        <v>2.4753555525477866</v>
      </c>
      <c r="L29" s="28" t="str">
        <f t="shared" si="4"/>
        <v>ОДНОРОДНЫЕ</v>
      </c>
      <c r="M29" s="27">
        <f t="shared" si="5"/>
        <v>15250</v>
      </c>
    </row>
    <row r="30" spans="1:13" ht="25.5" x14ac:dyDescent="0.25">
      <c r="A30" s="13">
        <v>10</v>
      </c>
      <c r="B30" s="29" t="s">
        <v>41</v>
      </c>
      <c r="C30" s="33" t="s">
        <v>148</v>
      </c>
      <c r="D30" s="34">
        <v>1</v>
      </c>
      <c r="E30" s="31">
        <v>520</v>
      </c>
      <c r="F30" s="16">
        <v>536</v>
      </c>
      <c r="G30" s="27">
        <v>547</v>
      </c>
      <c r="H30" s="27">
        <f t="shared" si="0"/>
        <v>534.33333333333337</v>
      </c>
      <c r="I30" s="28">
        <f t="shared" si="1"/>
        <v>3</v>
      </c>
      <c r="J30" s="28">
        <f t="shared" si="2"/>
        <v>13.576941236277534</v>
      </c>
      <c r="K30" s="28">
        <f t="shared" si="3"/>
        <v>2.5409122712933625</v>
      </c>
      <c r="L30" s="28" t="str">
        <f t="shared" si="4"/>
        <v>ОДНОРОДНЫЕ</v>
      </c>
      <c r="M30" s="27">
        <f t="shared" si="5"/>
        <v>534.33333333333337</v>
      </c>
    </row>
    <row r="31" spans="1:13" x14ac:dyDescent="0.25">
      <c r="A31" s="13">
        <v>11</v>
      </c>
      <c r="B31" s="29" t="s">
        <v>42</v>
      </c>
      <c r="C31" s="33" t="s">
        <v>148</v>
      </c>
      <c r="D31" s="34">
        <v>15</v>
      </c>
      <c r="E31" s="31">
        <v>950</v>
      </c>
      <c r="F31" s="16">
        <v>979</v>
      </c>
      <c r="G31" s="27">
        <v>999</v>
      </c>
      <c r="H31" s="27">
        <f t="shared" si="0"/>
        <v>976</v>
      </c>
      <c r="I31" s="28">
        <f t="shared" si="1"/>
        <v>3</v>
      </c>
      <c r="J31" s="28">
        <f t="shared" si="2"/>
        <v>24.637369989509839</v>
      </c>
      <c r="K31" s="28">
        <f t="shared" si="3"/>
        <v>2.5243206956464999</v>
      </c>
      <c r="L31" s="28" t="str">
        <f t="shared" si="4"/>
        <v>ОДНОРОДНЫЕ</v>
      </c>
      <c r="M31" s="27">
        <f t="shared" si="5"/>
        <v>14640</v>
      </c>
    </row>
    <row r="32" spans="1:13" ht="25.5" x14ac:dyDescent="0.25">
      <c r="A32" s="13">
        <v>12</v>
      </c>
      <c r="B32" s="29" t="s">
        <v>43</v>
      </c>
      <c r="C32" s="33" t="s">
        <v>148</v>
      </c>
      <c r="D32" s="34">
        <v>20</v>
      </c>
      <c r="E32" s="31">
        <v>280</v>
      </c>
      <c r="F32" s="16">
        <v>288</v>
      </c>
      <c r="G32" s="27">
        <v>294</v>
      </c>
      <c r="H32" s="27">
        <f t="shared" si="0"/>
        <v>287.33333333333331</v>
      </c>
      <c r="I32" s="28">
        <f t="shared" si="1"/>
        <v>3</v>
      </c>
      <c r="J32" s="28">
        <f t="shared" si="2"/>
        <v>7.0237691685684931</v>
      </c>
      <c r="K32" s="28">
        <f t="shared" si="3"/>
        <v>2.4444672280400792</v>
      </c>
      <c r="L32" s="28" t="str">
        <f t="shared" si="4"/>
        <v>ОДНОРОДНЫЕ</v>
      </c>
      <c r="M32" s="27">
        <f t="shared" si="5"/>
        <v>5746.6666666666661</v>
      </c>
    </row>
    <row r="33" spans="1:13" x14ac:dyDescent="0.25">
      <c r="A33" s="13">
        <v>13</v>
      </c>
      <c r="B33" s="29" t="s">
        <v>44</v>
      </c>
      <c r="C33" s="33" t="s">
        <v>28</v>
      </c>
      <c r="D33" s="34">
        <v>8</v>
      </c>
      <c r="E33" s="31">
        <v>450</v>
      </c>
      <c r="F33" s="16">
        <v>464</v>
      </c>
      <c r="G33" s="27">
        <v>473</v>
      </c>
      <c r="H33" s="27">
        <f t="shared" si="0"/>
        <v>462.33333333333331</v>
      </c>
      <c r="I33" s="28">
        <f t="shared" si="1"/>
        <v>3</v>
      </c>
      <c r="J33" s="28">
        <f t="shared" si="2"/>
        <v>11.590225767142472</v>
      </c>
      <c r="K33" s="28">
        <f t="shared" si="3"/>
        <v>2.5068981471829432</v>
      </c>
      <c r="L33" s="28" t="str">
        <f t="shared" si="4"/>
        <v>ОДНОРОДНЫЕ</v>
      </c>
      <c r="M33" s="27">
        <f t="shared" si="5"/>
        <v>3698.6666666666665</v>
      </c>
    </row>
    <row r="34" spans="1:13" x14ac:dyDescent="0.25">
      <c r="A34" s="13">
        <v>14</v>
      </c>
      <c r="B34" s="29" t="s">
        <v>45</v>
      </c>
      <c r="C34" s="33" t="s">
        <v>148</v>
      </c>
      <c r="D34" s="34">
        <v>10</v>
      </c>
      <c r="E34" s="31">
        <v>890</v>
      </c>
      <c r="F34" s="16">
        <v>917</v>
      </c>
      <c r="G34" s="27">
        <v>935</v>
      </c>
      <c r="H34" s="27">
        <f t="shared" si="0"/>
        <v>914</v>
      </c>
      <c r="I34" s="28">
        <f t="shared" si="1"/>
        <v>3</v>
      </c>
      <c r="J34" s="28">
        <f t="shared" si="2"/>
        <v>22.649503305812249</v>
      </c>
      <c r="K34" s="28">
        <f t="shared" si="3"/>
        <v>2.4780638190166573</v>
      </c>
      <c r="L34" s="28" t="str">
        <f t="shared" si="4"/>
        <v>ОДНОРОДНЫЕ</v>
      </c>
      <c r="M34" s="27">
        <f t="shared" si="5"/>
        <v>9140</v>
      </c>
    </row>
    <row r="35" spans="1:13" x14ac:dyDescent="0.25">
      <c r="A35" s="13">
        <v>15</v>
      </c>
      <c r="B35" s="29" t="s">
        <v>46</v>
      </c>
      <c r="C35" s="33" t="s">
        <v>148</v>
      </c>
      <c r="D35" s="34">
        <v>10</v>
      </c>
      <c r="E35" s="31">
        <v>1090</v>
      </c>
      <c r="F35" s="16">
        <v>1123</v>
      </c>
      <c r="G35" s="27">
        <v>1145</v>
      </c>
      <c r="H35" s="27">
        <f t="shared" si="0"/>
        <v>1119.3333333333333</v>
      </c>
      <c r="I35" s="28">
        <f t="shared" si="1"/>
        <v>3</v>
      </c>
      <c r="J35" s="28">
        <f t="shared" si="2"/>
        <v>27.682726262659415</v>
      </c>
      <c r="K35" s="28">
        <f t="shared" si="3"/>
        <v>2.4731440973191852</v>
      </c>
      <c r="L35" s="28" t="str">
        <f t="shared" si="4"/>
        <v>ОДНОРОДНЫЕ</v>
      </c>
      <c r="M35" s="27">
        <f t="shared" si="5"/>
        <v>11193.333333333332</v>
      </c>
    </row>
    <row r="36" spans="1:13" ht="25.5" x14ac:dyDescent="0.25">
      <c r="A36" s="13">
        <v>16</v>
      </c>
      <c r="B36" s="29" t="s">
        <v>47</v>
      </c>
      <c r="C36" s="33" t="s">
        <v>28</v>
      </c>
      <c r="D36" s="34">
        <v>4</v>
      </c>
      <c r="E36" s="31">
        <v>200</v>
      </c>
      <c r="F36" s="16">
        <v>206</v>
      </c>
      <c r="G36" s="27">
        <v>210</v>
      </c>
      <c r="H36" s="27">
        <f t="shared" si="0"/>
        <v>205.33333333333334</v>
      </c>
      <c r="I36" s="28">
        <f t="shared" si="1"/>
        <v>3</v>
      </c>
      <c r="J36" s="28">
        <f t="shared" si="2"/>
        <v>5.0332229568471671</v>
      </c>
      <c r="K36" s="28">
        <f t="shared" si="3"/>
        <v>2.4512449465164772</v>
      </c>
      <c r="L36" s="28" t="str">
        <f t="shared" si="4"/>
        <v>ОДНОРОДНЫЕ</v>
      </c>
      <c r="M36" s="27">
        <f t="shared" si="5"/>
        <v>821.33333333333337</v>
      </c>
    </row>
    <row r="37" spans="1:13" ht="25.5" x14ac:dyDescent="0.25">
      <c r="A37" s="13">
        <v>17</v>
      </c>
      <c r="B37" s="29" t="s">
        <v>48</v>
      </c>
      <c r="C37" s="33" t="s">
        <v>28</v>
      </c>
      <c r="D37" s="34">
        <v>4</v>
      </c>
      <c r="E37" s="31">
        <v>200</v>
      </c>
      <c r="F37" s="16">
        <v>206</v>
      </c>
      <c r="G37" s="27">
        <v>210</v>
      </c>
      <c r="H37" s="27">
        <f t="shared" si="0"/>
        <v>205.33333333333334</v>
      </c>
      <c r="I37" s="28">
        <f t="shared" si="1"/>
        <v>3</v>
      </c>
      <c r="J37" s="28">
        <f t="shared" si="2"/>
        <v>5.0332229568471671</v>
      </c>
      <c r="K37" s="28">
        <f t="shared" si="3"/>
        <v>2.4512449465164772</v>
      </c>
      <c r="L37" s="28" t="str">
        <f t="shared" si="4"/>
        <v>ОДНОРОДНЫЕ</v>
      </c>
      <c r="M37" s="27">
        <f t="shared" si="5"/>
        <v>821.33333333333337</v>
      </c>
    </row>
    <row r="38" spans="1:13" ht="25.5" x14ac:dyDescent="0.25">
      <c r="A38" s="13">
        <v>18</v>
      </c>
      <c r="B38" s="29" t="s">
        <v>49</v>
      </c>
      <c r="C38" s="33" t="s">
        <v>28</v>
      </c>
      <c r="D38" s="34">
        <v>4</v>
      </c>
      <c r="E38" s="31">
        <v>200</v>
      </c>
      <c r="F38" s="16">
        <v>206</v>
      </c>
      <c r="G38" s="27">
        <v>210</v>
      </c>
      <c r="H38" s="27">
        <f t="shared" si="0"/>
        <v>205.33333333333334</v>
      </c>
      <c r="I38" s="28">
        <f t="shared" si="1"/>
        <v>3</v>
      </c>
      <c r="J38" s="28">
        <f t="shared" si="2"/>
        <v>5.0332229568471671</v>
      </c>
      <c r="K38" s="28">
        <f t="shared" si="3"/>
        <v>2.4512449465164772</v>
      </c>
      <c r="L38" s="28" t="str">
        <f t="shared" si="4"/>
        <v>ОДНОРОДНЫЕ</v>
      </c>
      <c r="M38" s="27">
        <f t="shared" si="5"/>
        <v>821.33333333333337</v>
      </c>
    </row>
    <row r="39" spans="1:13" x14ac:dyDescent="0.25">
      <c r="A39" s="13">
        <v>19</v>
      </c>
      <c r="B39" s="29" t="s">
        <v>50</v>
      </c>
      <c r="C39" s="33" t="s">
        <v>28</v>
      </c>
      <c r="D39" s="34">
        <v>4</v>
      </c>
      <c r="E39" s="31">
        <v>430</v>
      </c>
      <c r="F39" s="16">
        <v>443</v>
      </c>
      <c r="G39" s="27">
        <v>452</v>
      </c>
      <c r="H39" s="27">
        <f t="shared" si="0"/>
        <v>441.66666666666669</v>
      </c>
      <c r="I39" s="28">
        <f t="shared" si="1"/>
        <v>3</v>
      </c>
      <c r="J39" s="28">
        <f t="shared" si="2"/>
        <v>11.060440015358038</v>
      </c>
      <c r="K39" s="28">
        <f t="shared" si="3"/>
        <v>2.5042505695150274</v>
      </c>
      <c r="L39" s="28" t="str">
        <f t="shared" si="4"/>
        <v>ОДНОРОДНЫЕ</v>
      </c>
      <c r="M39" s="27">
        <f t="shared" si="5"/>
        <v>1766.6666666666667</v>
      </c>
    </row>
    <row r="40" spans="1:13" ht="25.5" x14ac:dyDescent="0.25">
      <c r="A40" s="13">
        <v>20</v>
      </c>
      <c r="B40" s="30" t="s">
        <v>143</v>
      </c>
      <c r="C40" s="33" t="s">
        <v>148</v>
      </c>
      <c r="D40" s="34">
        <v>5</v>
      </c>
      <c r="E40" s="31">
        <v>9310</v>
      </c>
      <c r="F40" s="16">
        <v>9589</v>
      </c>
      <c r="G40" s="27">
        <v>9781</v>
      </c>
      <c r="H40" s="27">
        <f t="shared" si="0"/>
        <v>9560</v>
      </c>
      <c r="I40" s="28">
        <f t="shared" si="1"/>
        <v>3</v>
      </c>
      <c r="J40" s="28">
        <f t="shared" si="2"/>
        <v>236.83538586959509</v>
      </c>
      <c r="K40" s="28">
        <f t="shared" si="3"/>
        <v>2.4773575927781915</v>
      </c>
      <c r="L40" s="28" t="str">
        <f t="shared" si="4"/>
        <v>ОДНОРОДНЫЕ</v>
      </c>
      <c r="M40" s="27">
        <f t="shared" si="5"/>
        <v>47800</v>
      </c>
    </row>
    <row r="41" spans="1:13" ht="25.5" x14ac:dyDescent="0.25">
      <c r="A41" s="13">
        <v>21</v>
      </c>
      <c r="B41" s="30" t="s">
        <v>144</v>
      </c>
      <c r="C41" s="33" t="s">
        <v>148</v>
      </c>
      <c r="D41" s="34">
        <v>6</v>
      </c>
      <c r="E41" s="31">
        <v>9310</v>
      </c>
      <c r="F41" s="16">
        <v>9589</v>
      </c>
      <c r="G41" s="27">
        <v>9781</v>
      </c>
      <c r="H41" s="27">
        <f t="shared" si="0"/>
        <v>9560</v>
      </c>
      <c r="I41" s="28">
        <f t="shared" si="1"/>
        <v>3</v>
      </c>
      <c r="J41" s="28">
        <f t="shared" si="2"/>
        <v>236.83538586959509</v>
      </c>
      <c r="K41" s="28">
        <f t="shared" si="3"/>
        <v>2.4773575927781915</v>
      </c>
      <c r="L41" s="28" t="str">
        <f t="shared" si="4"/>
        <v>ОДНОРОДНЫЕ</v>
      </c>
      <c r="M41" s="27">
        <f t="shared" si="5"/>
        <v>57360</v>
      </c>
    </row>
    <row r="42" spans="1:13" ht="25.5" x14ac:dyDescent="0.25">
      <c r="A42" s="13">
        <v>22</v>
      </c>
      <c r="B42" s="30" t="s">
        <v>145</v>
      </c>
      <c r="C42" s="33" t="s">
        <v>148</v>
      </c>
      <c r="D42" s="34">
        <v>1</v>
      </c>
      <c r="E42" s="31">
        <v>9400</v>
      </c>
      <c r="F42" s="16">
        <v>9682</v>
      </c>
      <c r="G42" s="27">
        <v>9876</v>
      </c>
      <c r="H42" s="27">
        <f t="shared" si="0"/>
        <v>9652.6666666666661</v>
      </c>
      <c r="I42" s="28">
        <f t="shared" si="1"/>
        <v>3</v>
      </c>
      <c r="J42" s="28">
        <f t="shared" si="2"/>
        <v>239.35190271508881</v>
      </c>
      <c r="K42" s="28">
        <f t="shared" si="3"/>
        <v>2.479645376563528</v>
      </c>
      <c r="L42" s="28" t="str">
        <f t="shared" si="4"/>
        <v>ОДНОРОДНЫЕ</v>
      </c>
      <c r="M42" s="27">
        <f t="shared" si="5"/>
        <v>9652.6666666666661</v>
      </c>
    </row>
    <row r="43" spans="1:13" ht="25.5" x14ac:dyDescent="0.25">
      <c r="A43" s="13">
        <v>23</v>
      </c>
      <c r="B43" s="30" t="s">
        <v>146</v>
      </c>
      <c r="C43" s="33" t="s">
        <v>148</v>
      </c>
      <c r="D43" s="34">
        <v>1</v>
      </c>
      <c r="E43" s="31">
        <v>12800</v>
      </c>
      <c r="F43" s="16">
        <v>13184</v>
      </c>
      <c r="G43" s="27">
        <v>13448</v>
      </c>
      <c r="H43" s="27">
        <f t="shared" si="0"/>
        <v>13144</v>
      </c>
      <c r="I43" s="28">
        <f t="shared" si="1"/>
        <v>3</v>
      </c>
      <c r="J43" s="28">
        <f t="shared" si="2"/>
        <v>325.84658967066082</v>
      </c>
      <c r="K43" s="28">
        <f t="shared" si="3"/>
        <v>2.4790519603671699</v>
      </c>
      <c r="L43" s="28" t="str">
        <f t="shared" si="4"/>
        <v>ОДНОРОДНЫЕ</v>
      </c>
      <c r="M43" s="27">
        <f t="shared" si="5"/>
        <v>13144</v>
      </c>
    </row>
    <row r="44" spans="1:13" x14ac:dyDescent="0.25">
      <c r="A44" s="13">
        <v>24</v>
      </c>
      <c r="B44" s="36" t="s">
        <v>51</v>
      </c>
      <c r="C44" s="37" t="s">
        <v>28</v>
      </c>
      <c r="D44" s="38">
        <v>5</v>
      </c>
      <c r="E44" s="39">
        <v>7230</v>
      </c>
      <c r="F44" s="16">
        <v>7447</v>
      </c>
      <c r="G44" s="27">
        <v>7596</v>
      </c>
      <c r="H44" s="27">
        <f t="shared" si="0"/>
        <v>7424.333333333333</v>
      </c>
      <c r="I44" s="28">
        <f t="shared" si="1"/>
        <v>3</v>
      </c>
      <c r="J44" s="28">
        <f t="shared" si="2"/>
        <v>184.04981209806581</v>
      </c>
      <c r="K44" s="28">
        <f t="shared" si="3"/>
        <v>2.4790079302033736</v>
      </c>
      <c r="L44" s="28" t="str">
        <f t="shared" si="4"/>
        <v>ОДНОРОДНЫЕ</v>
      </c>
      <c r="M44" s="27">
        <f t="shared" si="5"/>
        <v>37121.666666666664</v>
      </c>
    </row>
    <row r="45" spans="1:13" x14ac:dyDescent="0.25">
      <c r="A45" s="13">
        <v>25</v>
      </c>
      <c r="B45" s="36" t="s">
        <v>52</v>
      </c>
      <c r="C45" s="37" t="s">
        <v>28</v>
      </c>
      <c r="D45" s="38">
        <v>10</v>
      </c>
      <c r="E45" s="39">
        <v>7230</v>
      </c>
      <c r="F45" s="16">
        <v>7447</v>
      </c>
      <c r="G45" s="27">
        <v>7596</v>
      </c>
      <c r="H45" s="27">
        <f t="shared" si="0"/>
        <v>7424.333333333333</v>
      </c>
      <c r="I45" s="28">
        <f t="shared" si="1"/>
        <v>3</v>
      </c>
      <c r="J45" s="28">
        <f t="shared" si="2"/>
        <v>184.04981209806581</v>
      </c>
      <c r="K45" s="28">
        <f t="shared" si="3"/>
        <v>2.4790079302033736</v>
      </c>
      <c r="L45" s="28" t="str">
        <f t="shared" si="4"/>
        <v>ОДНОРОДНЫЕ</v>
      </c>
      <c r="M45" s="27">
        <f t="shared" si="5"/>
        <v>74243.333333333328</v>
      </c>
    </row>
    <row r="46" spans="1:13" x14ac:dyDescent="0.25">
      <c r="A46" s="13">
        <v>26</v>
      </c>
      <c r="B46" s="36" t="s">
        <v>53</v>
      </c>
      <c r="C46" s="37" t="s">
        <v>28</v>
      </c>
      <c r="D46" s="38">
        <v>2</v>
      </c>
      <c r="E46" s="39">
        <v>7710</v>
      </c>
      <c r="F46" s="16">
        <v>7941</v>
      </c>
      <c r="G46" s="27">
        <v>8100</v>
      </c>
      <c r="H46" s="27">
        <f t="shared" si="0"/>
        <v>7917</v>
      </c>
      <c r="I46" s="28">
        <f t="shared" si="1"/>
        <v>3</v>
      </c>
      <c r="J46" s="28">
        <f t="shared" si="2"/>
        <v>196.10456394485061</v>
      </c>
      <c r="K46" s="28">
        <f t="shared" si="3"/>
        <v>2.4770059864197376</v>
      </c>
      <c r="L46" s="28" t="str">
        <f t="shared" si="4"/>
        <v>ОДНОРОДНЫЕ</v>
      </c>
      <c r="M46" s="27">
        <f t="shared" si="5"/>
        <v>15834</v>
      </c>
    </row>
    <row r="47" spans="1:13" x14ac:dyDescent="0.25">
      <c r="A47" s="13">
        <v>27</v>
      </c>
      <c r="B47" s="36" t="s">
        <v>54</v>
      </c>
      <c r="C47" s="37" t="s">
        <v>28</v>
      </c>
      <c r="D47" s="38">
        <v>4</v>
      </c>
      <c r="E47" s="39">
        <v>7230</v>
      </c>
      <c r="F47" s="16">
        <v>7447</v>
      </c>
      <c r="G47" s="27">
        <v>7596</v>
      </c>
      <c r="H47" s="27">
        <f t="shared" si="0"/>
        <v>7424.333333333333</v>
      </c>
      <c r="I47" s="28">
        <f t="shared" si="1"/>
        <v>3</v>
      </c>
      <c r="J47" s="28">
        <f t="shared" si="2"/>
        <v>184.04981209806581</v>
      </c>
      <c r="K47" s="28">
        <f t="shared" si="3"/>
        <v>2.4790079302033736</v>
      </c>
      <c r="L47" s="28" t="str">
        <f t="shared" si="4"/>
        <v>ОДНОРОДНЫЕ</v>
      </c>
      <c r="M47" s="27">
        <f t="shared" si="5"/>
        <v>29697.333333333332</v>
      </c>
    </row>
    <row r="48" spans="1:13" x14ac:dyDescent="0.25">
      <c r="A48" s="13">
        <v>28</v>
      </c>
      <c r="B48" s="36" t="s">
        <v>55</v>
      </c>
      <c r="C48" s="37" t="s">
        <v>28</v>
      </c>
      <c r="D48" s="38">
        <v>4</v>
      </c>
      <c r="E48" s="39">
        <v>7230</v>
      </c>
      <c r="F48" s="16">
        <v>7447</v>
      </c>
      <c r="G48" s="27">
        <v>7596</v>
      </c>
      <c r="H48" s="27">
        <f t="shared" si="0"/>
        <v>7424.333333333333</v>
      </c>
      <c r="I48" s="28">
        <f t="shared" si="1"/>
        <v>3</v>
      </c>
      <c r="J48" s="28">
        <f t="shared" si="2"/>
        <v>184.04981209806581</v>
      </c>
      <c r="K48" s="28">
        <f t="shared" si="3"/>
        <v>2.4790079302033736</v>
      </c>
      <c r="L48" s="28" t="str">
        <f t="shared" si="4"/>
        <v>ОДНОРОДНЫЕ</v>
      </c>
      <c r="M48" s="27">
        <f t="shared" si="5"/>
        <v>29697.333333333332</v>
      </c>
    </row>
    <row r="49" spans="1:13" x14ac:dyDescent="0.25">
      <c r="A49" s="13">
        <v>29</v>
      </c>
      <c r="B49" s="36" t="s">
        <v>56</v>
      </c>
      <c r="C49" s="37" t="s">
        <v>28</v>
      </c>
      <c r="D49" s="38">
        <v>10</v>
      </c>
      <c r="E49" s="39">
        <v>7250</v>
      </c>
      <c r="F49" s="16">
        <v>7468</v>
      </c>
      <c r="G49" s="27">
        <v>7617</v>
      </c>
      <c r="H49" s="27">
        <f t="shared" si="0"/>
        <v>7445</v>
      </c>
      <c r="I49" s="28">
        <f t="shared" si="1"/>
        <v>3</v>
      </c>
      <c r="J49" s="28">
        <f t="shared" si="2"/>
        <v>184.57789683491359</v>
      </c>
      <c r="K49" s="28">
        <f t="shared" si="3"/>
        <v>2.4792195679639164</v>
      </c>
      <c r="L49" s="28" t="str">
        <f t="shared" si="4"/>
        <v>ОДНОРОДНЫЕ</v>
      </c>
      <c r="M49" s="27">
        <f t="shared" si="5"/>
        <v>74450</v>
      </c>
    </row>
    <row r="50" spans="1:13" x14ac:dyDescent="0.25">
      <c r="A50" s="13">
        <v>30</v>
      </c>
      <c r="B50" s="36" t="s">
        <v>57</v>
      </c>
      <c r="C50" s="37" t="s">
        <v>149</v>
      </c>
      <c r="D50" s="38">
        <v>3</v>
      </c>
      <c r="E50" s="39">
        <v>7900</v>
      </c>
      <c r="F50" s="16">
        <v>8137</v>
      </c>
      <c r="G50" s="27">
        <v>8300</v>
      </c>
      <c r="H50" s="27">
        <f t="shared" si="0"/>
        <v>8112.333333333333</v>
      </c>
      <c r="I50" s="28">
        <f t="shared" si="1"/>
        <v>3</v>
      </c>
      <c r="J50" s="28">
        <f t="shared" si="2"/>
        <v>201.137598010251</v>
      </c>
      <c r="K50" s="28">
        <f t="shared" si="3"/>
        <v>2.4794049966337388</v>
      </c>
      <c r="L50" s="28" t="str">
        <f t="shared" si="4"/>
        <v>ОДНОРОДНЫЕ</v>
      </c>
      <c r="M50" s="27">
        <f t="shared" si="5"/>
        <v>24337</v>
      </c>
    </row>
    <row r="51" spans="1:13" x14ac:dyDescent="0.25">
      <c r="A51" s="13">
        <v>31</v>
      </c>
      <c r="B51" s="36" t="s">
        <v>58</v>
      </c>
      <c r="C51" s="37" t="s">
        <v>28</v>
      </c>
      <c r="D51" s="38">
        <v>5</v>
      </c>
      <c r="E51" s="39">
        <v>7230</v>
      </c>
      <c r="F51" s="16">
        <v>7447</v>
      </c>
      <c r="G51" s="27">
        <v>7596</v>
      </c>
      <c r="H51" s="27">
        <f t="shared" si="0"/>
        <v>7424.333333333333</v>
      </c>
      <c r="I51" s="28">
        <f t="shared" si="1"/>
        <v>3</v>
      </c>
      <c r="J51" s="28">
        <f t="shared" si="2"/>
        <v>184.04981209806581</v>
      </c>
      <c r="K51" s="28">
        <f t="shared" si="3"/>
        <v>2.4790079302033736</v>
      </c>
      <c r="L51" s="28" t="str">
        <f t="shared" si="4"/>
        <v>ОДНОРОДНЫЕ</v>
      </c>
      <c r="M51" s="27">
        <f t="shared" si="5"/>
        <v>37121.666666666664</v>
      </c>
    </row>
    <row r="52" spans="1:13" x14ac:dyDescent="0.25">
      <c r="A52" s="13">
        <v>32</v>
      </c>
      <c r="B52" s="36" t="s">
        <v>59</v>
      </c>
      <c r="C52" s="37" t="s">
        <v>28</v>
      </c>
      <c r="D52" s="38">
        <v>5</v>
      </c>
      <c r="E52" s="39">
        <v>7250</v>
      </c>
      <c r="F52" s="16">
        <v>7468</v>
      </c>
      <c r="G52" s="27">
        <v>7617</v>
      </c>
      <c r="H52" s="27">
        <f t="shared" si="0"/>
        <v>7445</v>
      </c>
      <c r="I52" s="28">
        <f t="shared" si="1"/>
        <v>3</v>
      </c>
      <c r="J52" s="28">
        <f t="shared" si="2"/>
        <v>184.57789683491359</v>
      </c>
      <c r="K52" s="28">
        <f t="shared" si="3"/>
        <v>2.4792195679639164</v>
      </c>
      <c r="L52" s="28" t="str">
        <f t="shared" si="4"/>
        <v>ОДНОРОДНЫЕ</v>
      </c>
      <c r="M52" s="27">
        <f t="shared" si="5"/>
        <v>37225</v>
      </c>
    </row>
    <row r="53" spans="1:13" x14ac:dyDescent="0.25">
      <c r="A53" s="13">
        <v>33</v>
      </c>
      <c r="B53" s="36" t="s">
        <v>60</v>
      </c>
      <c r="C53" s="37" t="s">
        <v>28</v>
      </c>
      <c r="D53" s="38">
        <v>2</v>
      </c>
      <c r="E53" s="39">
        <v>7250</v>
      </c>
      <c r="F53" s="16">
        <v>7468</v>
      </c>
      <c r="G53" s="27">
        <v>7617</v>
      </c>
      <c r="H53" s="27">
        <f t="shared" si="0"/>
        <v>7445</v>
      </c>
      <c r="I53" s="28">
        <f t="shared" si="1"/>
        <v>3</v>
      </c>
      <c r="J53" s="28">
        <f t="shared" si="2"/>
        <v>184.57789683491359</v>
      </c>
      <c r="K53" s="28">
        <f t="shared" si="3"/>
        <v>2.4792195679639164</v>
      </c>
      <c r="L53" s="28" t="str">
        <f t="shared" si="4"/>
        <v>ОДНОРОДНЫЕ</v>
      </c>
      <c r="M53" s="27">
        <f t="shared" si="5"/>
        <v>14890</v>
      </c>
    </row>
    <row r="54" spans="1:13" x14ac:dyDescent="0.25">
      <c r="A54" s="13">
        <v>34</v>
      </c>
      <c r="B54" s="36" t="s">
        <v>61</v>
      </c>
      <c r="C54" s="37" t="s">
        <v>28</v>
      </c>
      <c r="D54" s="38">
        <v>1</v>
      </c>
      <c r="E54" s="39">
        <v>7250</v>
      </c>
      <c r="F54" s="16">
        <v>7468</v>
      </c>
      <c r="G54" s="27">
        <v>7617</v>
      </c>
      <c r="H54" s="27">
        <f t="shared" si="0"/>
        <v>7445</v>
      </c>
      <c r="I54" s="28">
        <f t="shared" si="1"/>
        <v>3</v>
      </c>
      <c r="J54" s="28">
        <f t="shared" si="2"/>
        <v>184.57789683491359</v>
      </c>
      <c r="K54" s="28">
        <f t="shared" si="3"/>
        <v>2.4792195679639164</v>
      </c>
      <c r="L54" s="28" t="str">
        <f t="shared" si="4"/>
        <v>ОДНОРОДНЫЕ</v>
      </c>
      <c r="M54" s="27">
        <f t="shared" si="5"/>
        <v>7445</v>
      </c>
    </row>
    <row r="55" spans="1:13" x14ac:dyDescent="0.25">
      <c r="A55" s="13">
        <v>35</v>
      </c>
      <c r="B55" s="36" t="s">
        <v>62</v>
      </c>
      <c r="C55" s="37" t="s">
        <v>28</v>
      </c>
      <c r="D55" s="38">
        <v>1</v>
      </c>
      <c r="E55" s="39">
        <v>7900</v>
      </c>
      <c r="F55" s="16">
        <v>8137</v>
      </c>
      <c r="G55" s="27">
        <v>8300</v>
      </c>
      <c r="H55" s="27">
        <f t="shared" si="0"/>
        <v>8112.333333333333</v>
      </c>
      <c r="I55" s="28">
        <f t="shared" si="1"/>
        <v>3</v>
      </c>
      <c r="J55" s="28">
        <f t="shared" si="2"/>
        <v>201.137598010251</v>
      </c>
      <c r="K55" s="28">
        <f t="shared" si="3"/>
        <v>2.4794049966337388</v>
      </c>
      <c r="L55" s="28" t="str">
        <f t="shared" si="4"/>
        <v>ОДНОРОДНЫЕ</v>
      </c>
      <c r="M55" s="27">
        <f t="shared" si="5"/>
        <v>8112.333333333333</v>
      </c>
    </row>
    <row r="56" spans="1:13" x14ac:dyDescent="0.25">
      <c r="A56" s="13">
        <v>36</v>
      </c>
      <c r="B56" s="36" t="s">
        <v>63</v>
      </c>
      <c r="C56" s="37" t="s">
        <v>28</v>
      </c>
      <c r="D56" s="38">
        <v>3</v>
      </c>
      <c r="E56" s="39">
        <v>7250</v>
      </c>
      <c r="F56" s="16">
        <v>7468</v>
      </c>
      <c r="G56" s="27">
        <v>7617</v>
      </c>
      <c r="H56" s="27">
        <f t="shared" si="0"/>
        <v>7445</v>
      </c>
      <c r="I56" s="28">
        <f t="shared" si="1"/>
        <v>3</v>
      </c>
      <c r="J56" s="28">
        <f t="shared" si="2"/>
        <v>184.57789683491359</v>
      </c>
      <c r="K56" s="28">
        <f t="shared" si="3"/>
        <v>2.4792195679639164</v>
      </c>
      <c r="L56" s="28" t="str">
        <f t="shared" si="4"/>
        <v>ОДНОРОДНЫЕ</v>
      </c>
      <c r="M56" s="27">
        <f t="shared" si="5"/>
        <v>22335</v>
      </c>
    </row>
    <row r="57" spans="1:13" x14ac:dyDescent="0.25">
      <c r="A57" s="13">
        <v>37</v>
      </c>
      <c r="B57" s="36" t="s">
        <v>64</v>
      </c>
      <c r="C57" s="37" t="s">
        <v>28</v>
      </c>
      <c r="D57" s="38">
        <v>7</v>
      </c>
      <c r="E57" s="39">
        <v>7230</v>
      </c>
      <c r="F57" s="16">
        <v>7447</v>
      </c>
      <c r="G57" s="27">
        <v>7596</v>
      </c>
      <c r="H57" s="27">
        <f t="shared" si="0"/>
        <v>7424.333333333333</v>
      </c>
      <c r="I57" s="28">
        <f t="shared" si="1"/>
        <v>3</v>
      </c>
      <c r="J57" s="28">
        <f t="shared" si="2"/>
        <v>184.04981209806581</v>
      </c>
      <c r="K57" s="28">
        <f t="shared" si="3"/>
        <v>2.4790079302033736</v>
      </c>
      <c r="L57" s="28" t="str">
        <f t="shared" si="4"/>
        <v>ОДНОРОДНЫЕ</v>
      </c>
      <c r="M57" s="27">
        <f t="shared" si="5"/>
        <v>51970.333333333328</v>
      </c>
    </row>
    <row r="58" spans="1:13" x14ac:dyDescent="0.25">
      <c r="A58" s="13">
        <v>38</v>
      </c>
      <c r="B58" s="36" t="s">
        <v>65</v>
      </c>
      <c r="C58" s="37" t="s">
        <v>28</v>
      </c>
      <c r="D58" s="38">
        <v>7</v>
      </c>
      <c r="E58" s="39">
        <v>7230</v>
      </c>
      <c r="F58" s="16">
        <v>7447</v>
      </c>
      <c r="G58" s="27">
        <v>7596</v>
      </c>
      <c r="H58" s="27">
        <f t="shared" si="0"/>
        <v>7424.333333333333</v>
      </c>
      <c r="I58" s="28">
        <f t="shared" si="1"/>
        <v>3</v>
      </c>
      <c r="J58" s="28">
        <f t="shared" si="2"/>
        <v>184.04981209806581</v>
      </c>
      <c r="K58" s="28">
        <f t="shared" si="3"/>
        <v>2.4790079302033736</v>
      </c>
      <c r="L58" s="28" t="str">
        <f t="shared" si="4"/>
        <v>ОДНОРОДНЫЕ</v>
      </c>
      <c r="M58" s="27">
        <f t="shared" si="5"/>
        <v>51970.333333333328</v>
      </c>
    </row>
    <row r="59" spans="1:13" x14ac:dyDescent="0.25">
      <c r="A59" s="13">
        <v>39</v>
      </c>
      <c r="B59" s="36" t="s">
        <v>66</v>
      </c>
      <c r="C59" s="37" t="s">
        <v>28</v>
      </c>
      <c r="D59" s="38">
        <v>7</v>
      </c>
      <c r="E59" s="39">
        <v>7250</v>
      </c>
      <c r="F59" s="16">
        <v>7468</v>
      </c>
      <c r="G59" s="27">
        <v>7617</v>
      </c>
      <c r="H59" s="27">
        <f t="shared" si="0"/>
        <v>7445</v>
      </c>
      <c r="I59" s="28">
        <f t="shared" si="1"/>
        <v>3</v>
      </c>
      <c r="J59" s="28">
        <f t="shared" si="2"/>
        <v>184.57789683491359</v>
      </c>
      <c r="K59" s="28">
        <f t="shared" si="3"/>
        <v>2.4792195679639164</v>
      </c>
      <c r="L59" s="28" t="str">
        <f t="shared" si="4"/>
        <v>ОДНОРОДНЫЕ</v>
      </c>
      <c r="M59" s="27">
        <f t="shared" si="5"/>
        <v>52115</v>
      </c>
    </row>
    <row r="60" spans="1:13" ht="25.5" x14ac:dyDescent="0.25">
      <c r="A60" s="13">
        <v>40</v>
      </c>
      <c r="B60" s="29" t="s">
        <v>67</v>
      </c>
      <c r="C60" s="33" t="s">
        <v>28</v>
      </c>
      <c r="D60" s="34">
        <v>1</v>
      </c>
      <c r="E60" s="31">
        <v>5150</v>
      </c>
      <c r="F60" s="16">
        <v>5305</v>
      </c>
      <c r="G60" s="27">
        <v>5411</v>
      </c>
      <c r="H60" s="27">
        <f t="shared" si="0"/>
        <v>5288.666666666667</v>
      </c>
      <c r="I60" s="28">
        <f t="shared" si="1"/>
        <v>3</v>
      </c>
      <c r="J60" s="28">
        <f t="shared" si="2"/>
        <v>131.26436429333489</v>
      </c>
      <c r="K60" s="28">
        <f t="shared" si="3"/>
        <v>2.4819935262826465</v>
      </c>
      <c r="L60" s="28" t="str">
        <f t="shared" si="4"/>
        <v>ОДНОРОДНЫЕ</v>
      </c>
      <c r="M60" s="27">
        <f t="shared" si="5"/>
        <v>5288.666666666667</v>
      </c>
    </row>
    <row r="61" spans="1:13" x14ac:dyDescent="0.25">
      <c r="A61" s="13">
        <v>41</v>
      </c>
      <c r="B61" s="29" t="s">
        <v>68</v>
      </c>
      <c r="C61" s="33" t="s">
        <v>148</v>
      </c>
      <c r="D61" s="34">
        <v>5</v>
      </c>
      <c r="E61" s="31">
        <v>7695</v>
      </c>
      <c r="F61" s="16">
        <v>7926</v>
      </c>
      <c r="G61" s="27">
        <v>8085</v>
      </c>
      <c r="H61" s="27">
        <f t="shared" si="0"/>
        <v>7902</v>
      </c>
      <c r="I61" s="28">
        <f t="shared" si="1"/>
        <v>3</v>
      </c>
      <c r="J61" s="28">
        <f t="shared" si="2"/>
        <v>196.10456394485061</v>
      </c>
      <c r="K61" s="28">
        <f t="shared" si="3"/>
        <v>2.4817079719672313</v>
      </c>
      <c r="L61" s="28" t="str">
        <f t="shared" si="4"/>
        <v>ОДНОРОДНЫЕ</v>
      </c>
      <c r="M61" s="27">
        <f t="shared" si="5"/>
        <v>39510</v>
      </c>
    </row>
    <row r="62" spans="1:13" ht="25.5" x14ac:dyDescent="0.25">
      <c r="A62" s="13">
        <v>42</v>
      </c>
      <c r="B62" s="29" t="s">
        <v>69</v>
      </c>
      <c r="C62" s="33" t="s">
        <v>148</v>
      </c>
      <c r="D62" s="34">
        <v>50</v>
      </c>
      <c r="E62" s="31">
        <v>850</v>
      </c>
      <c r="F62" s="16">
        <v>876</v>
      </c>
      <c r="G62" s="27">
        <v>894</v>
      </c>
      <c r="H62" s="27">
        <f t="shared" si="0"/>
        <v>873.33333333333337</v>
      </c>
      <c r="I62" s="28">
        <f t="shared" si="1"/>
        <v>3</v>
      </c>
      <c r="J62" s="28">
        <f t="shared" si="2"/>
        <v>22.120880030716076</v>
      </c>
      <c r="K62" s="28">
        <f t="shared" si="3"/>
        <v>2.5329251943568027</v>
      </c>
      <c r="L62" s="28" t="str">
        <f t="shared" si="4"/>
        <v>ОДНОРОДНЫЕ</v>
      </c>
      <c r="M62" s="27">
        <f t="shared" si="5"/>
        <v>43666.666666666672</v>
      </c>
    </row>
    <row r="63" spans="1:13" ht="25.5" x14ac:dyDescent="0.25">
      <c r="A63" s="13">
        <v>43</v>
      </c>
      <c r="B63" s="29" t="s">
        <v>70</v>
      </c>
      <c r="C63" s="33" t="s">
        <v>148</v>
      </c>
      <c r="D63" s="34">
        <v>10</v>
      </c>
      <c r="E63" s="31">
        <v>3140</v>
      </c>
      <c r="F63" s="16">
        <v>3234</v>
      </c>
      <c r="G63" s="27">
        <v>3299</v>
      </c>
      <c r="H63" s="27">
        <f t="shared" si="0"/>
        <v>3224.3333333333335</v>
      </c>
      <c r="I63" s="28">
        <f t="shared" si="1"/>
        <v>3</v>
      </c>
      <c r="J63" s="28">
        <f t="shared" si="2"/>
        <v>79.939560502502971</v>
      </c>
      <c r="K63" s="28">
        <f t="shared" si="3"/>
        <v>2.4792585703247072</v>
      </c>
      <c r="L63" s="28" t="str">
        <f t="shared" si="4"/>
        <v>ОДНОРОДНЫЕ</v>
      </c>
      <c r="M63" s="27">
        <f t="shared" si="5"/>
        <v>32243.333333333336</v>
      </c>
    </row>
    <row r="64" spans="1:13" ht="25.5" x14ac:dyDescent="0.25">
      <c r="A64" s="13">
        <v>44</v>
      </c>
      <c r="B64" s="29" t="s">
        <v>71</v>
      </c>
      <c r="C64" s="33" t="s">
        <v>148</v>
      </c>
      <c r="D64" s="34">
        <v>16</v>
      </c>
      <c r="E64" s="31">
        <v>3320</v>
      </c>
      <c r="F64" s="16">
        <v>3420</v>
      </c>
      <c r="G64" s="27">
        <v>3488</v>
      </c>
      <c r="H64" s="27">
        <f t="shared" si="0"/>
        <v>3409.3333333333335</v>
      </c>
      <c r="I64" s="28">
        <f t="shared" si="1"/>
        <v>3</v>
      </c>
      <c r="J64" s="28">
        <f t="shared" si="2"/>
        <v>84.506410013284395</v>
      </c>
      <c r="K64" s="28">
        <f t="shared" si="3"/>
        <v>2.4786784321456117</v>
      </c>
      <c r="L64" s="28" t="str">
        <f t="shared" si="4"/>
        <v>ОДНОРОДНЫЕ</v>
      </c>
      <c r="M64" s="27">
        <f t="shared" si="5"/>
        <v>54549.333333333336</v>
      </c>
    </row>
    <row r="65" spans="1:13" x14ac:dyDescent="0.25">
      <c r="A65" s="13">
        <v>45</v>
      </c>
      <c r="B65" s="29" t="s">
        <v>72</v>
      </c>
      <c r="C65" s="33" t="s">
        <v>28</v>
      </c>
      <c r="D65" s="34">
        <v>4</v>
      </c>
      <c r="E65" s="31">
        <v>520</v>
      </c>
      <c r="F65" s="16">
        <v>536</v>
      </c>
      <c r="G65" s="27">
        <v>547</v>
      </c>
      <c r="H65" s="27">
        <f t="shared" si="0"/>
        <v>534.33333333333337</v>
      </c>
      <c r="I65" s="28">
        <f t="shared" si="1"/>
        <v>3</v>
      </c>
      <c r="J65" s="28">
        <f t="shared" si="2"/>
        <v>13.576941236277534</v>
      </c>
      <c r="K65" s="28">
        <f t="shared" si="3"/>
        <v>2.5409122712933625</v>
      </c>
      <c r="L65" s="28" t="str">
        <f t="shared" si="4"/>
        <v>ОДНОРОДНЫЕ</v>
      </c>
      <c r="M65" s="27">
        <f t="shared" si="5"/>
        <v>2137.3333333333335</v>
      </c>
    </row>
    <row r="66" spans="1:13" x14ac:dyDescent="0.25">
      <c r="A66" s="13">
        <v>46</v>
      </c>
      <c r="B66" s="29" t="s">
        <v>73</v>
      </c>
      <c r="C66" s="33" t="s">
        <v>148</v>
      </c>
      <c r="D66" s="34">
        <v>10</v>
      </c>
      <c r="E66" s="31">
        <v>1000</v>
      </c>
      <c r="F66" s="16">
        <v>1030</v>
      </c>
      <c r="G66" s="27">
        <v>1051</v>
      </c>
      <c r="H66" s="27">
        <f t="shared" si="0"/>
        <v>1027</v>
      </c>
      <c r="I66" s="28">
        <f t="shared" si="1"/>
        <v>3</v>
      </c>
      <c r="J66" s="28">
        <f t="shared" si="2"/>
        <v>25.632011235952593</v>
      </c>
      <c r="K66" s="28">
        <f t="shared" si="3"/>
        <v>2.4958141417675361</v>
      </c>
      <c r="L66" s="28" t="str">
        <f t="shared" si="4"/>
        <v>ОДНОРОДНЫЕ</v>
      </c>
      <c r="M66" s="27">
        <f t="shared" si="5"/>
        <v>10270</v>
      </c>
    </row>
    <row r="67" spans="1:13" x14ac:dyDescent="0.25">
      <c r="A67" s="13">
        <v>47</v>
      </c>
      <c r="B67" s="29" t="s">
        <v>74</v>
      </c>
      <c r="C67" s="33" t="s">
        <v>148</v>
      </c>
      <c r="D67" s="34">
        <v>1</v>
      </c>
      <c r="E67" s="31">
        <v>6300</v>
      </c>
      <c r="F67" s="16">
        <v>6489</v>
      </c>
      <c r="G67" s="27">
        <v>6619</v>
      </c>
      <c r="H67" s="27">
        <f t="shared" si="0"/>
        <v>6469.333333333333</v>
      </c>
      <c r="I67" s="28">
        <f t="shared" si="1"/>
        <v>3</v>
      </c>
      <c r="J67" s="28">
        <f t="shared" si="2"/>
        <v>160.40677458677777</v>
      </c>
      <c r="K67" s="28">
        <f t="shared" si="3"/>
        <v>2.4794946607601673</v>
      </c>
      <c r="L67" s="28" t="str">
        <f t="shared" si="4"/>
        <v>ОДНОРОДНЫЕ</v>
      </c>
      <c r="M67" s="27">
        <f t="shared" si="5"/>
        <v>6469.333333333333</v>
      </c>
    </row>
    <row r="68" spans="1:13" x14ac:dyDescent="0.25">
      <c r="A68" s="13">
        <v>48</v>
      </c>
      <c r="B68" s="29" t="s">
        <v>75</v>
      </c>
      <c r="C68" s="33" t="s">
        <v>148</v>
      </c>
      <c r="D68" s="34">
        <v>2</v>
      </c>
      <c r="E68" s="31">
        <v>3900</v>
      </c>
      <c r="F68" s="16">
        <v>4017</v>
      </c>
      <c r="G68" s="27">
        <v>4097</v>
      </c>
      <c r="H68" s="27">
        <f t="shared" si="0"/>
        <v>4004.6666666666665</v>
      </c>
      <c r="I68" s="28">
        <f t="shared" si="1"/>
        <v>3</v>
      </c>
      <c r="J68" s="28">
        <f t="shared" si="2"/>
        <v>99.077410812623341</v>
      </c>
      <c r="K68" s="28">
        <f t="shared" si="3"/>
        <v>2.4740488799556353</v>
      </c>
      <c r="L68" s="28" t="str">
        <f t="shared" si="4"/>
        <v>ОДНОРОДНЫЕ</v>
      </c>
      <c r="M68" s="27">
        <f t="shared" si="5"/>
        <v>8009.333333333333</v>
      </c>
    </row>
    <row r="69" spans="1:13" x14ac:dyDescent="0.25">
      <c r="A69" s="13">
        <v>49</v>
      </c>
      <c r="B69" s="29" t="s">
        <v>76</v>
      </c>
      <c r="C69" s="33" t="s">
        <v>148</v>
      </c>
      <c r="D69" s="34">
        <v>2</v>
      </c>
      <c r="E69" s="31">
        <v>4100</v>
      </c>
      <c r="F69" s="16">
        <v>4223</v>
      </c>
      <c r="G69" s="27">
        <v>4307</v>
      </c>
      <c r="H69" s="27">
        <f t="shared" si="0"/>
        <v>4210</v>
      </c>
      <c r="I69" s="28">
        <f t="shared" si="1"/>
        <v>3</v>
      </c>
      <c r="J69" s="28">
        <f t="shared" si="2"/>
        <v>104.11051820061218</v>
      </c>
      <c r="K69" s="28">
        <f t="shared" si="3"/>
        <v>2.4729339240050399</v>
      </c>
      <c r="L69" s="28" t="str">
        <f t="shared" si="4"/>
        <v>ОДНОРОДНЫЕ</v>
      </c>
      <c r="M69" s="27">
        <f t="shared" si="5"/>
        <v>8420</v>
      </c>
    </row>
    <row r="70" spans="1:13" x14ac:dyDescent="0.25">
      <c r="A70" s="13">
        <v>50</v>
      </c>
      <c r="B70" s="29" t="s">
        <v>77</v>
      </c>
      <c r="C70" s="33" t="s">
        <v>148</v>
      </c>
      <c r="D70" s="34">
        <v>2</v>
      </c>
      <c r="E70" s="31">
        <v>5100</v>
      </c>
      <c r="F70" s="16">
        <v>5253</v>
      </c>
      <c r="G70" s="27">
        <v>5358</v>
      </c>
      <c r="H70" s="27">
        <f t="shared" si="0"/>
        <v>5237</v>
      </c>
      <c r="I70" s="28">
        <f t="shared" si="1"/>
        <v>3</v>
      </c>
      <c r="J70" s="28">
        <f t="shared" si="2"/>
        <v>129.74205177967551</v>
      </c>
      <c r="K70" s="28">
        <f t="shared" si="3"/>
        <v>2.4774117200625456</v>
      </c>
      <c r="L70" s="28" t="str">
        <f t="shared" si="4"/>
        <v>ОДНОРОДНЫЕ</v>
      </c>
      <c r="M70" s="27">
        <f t="shared" si="5"/>
        <v>10474</v>
      </c>
    </row>
    <row r="71" spans="1:13" x14ac:dyDescent="0.25">
      <c r="A71" s="13">
        <v>51</v>
      </c>
      <c r="B71" s="29" t="s">
        <v>78</v>
      </c>
      <c r="C71" s="33" t="s">
        <v>148</v>
      </c>
      <c r="D71" s="34">
        <v>1</v>
      </c>
      <c r="E71" s="31">
        <v>4900</v>
      </c>
      <c r="F71" s="16">
        <v>5047</v>
      </c>
      <c r="G71" s="27">
        <v>5148</v>
      </c>
      <c r="H71" s="27">
        <f t="shared" si="0"/>
        <v>5031.666666666667</v>
      </c>
      <c r="I71" s="28">
        <f t="shared" si="1"/>
        <v>3</v>
      </c>
      <c r="J71" s="28">
        <f t="shared" si="2"/>
        <v>124.70899459675445</v>
      </c>
      <c r="K71" s="28">
        <f t="shared" si="3"/>
        <v>2.4784828339865075</v>
      </c>
      <c r="L71" s="28" t="str">
        <f t="shared" si="4"/>
        <v>ОДНОРОДНЫЕ</v>
      </c>
      <c r="M71" s="27">
        <f t="shared" si="5"/>
        <v>5031.666666666667</v>
      </c>
    </row>
    <row r="72" spans="1:13" x14ac:dyDescent="0.25">
      <c r="A72" s="13">
        <v>52</v>
      </c>
      <c r="B72" s="29" t="s">
        <v>79</v>
      </c>
      <c r="C72" s="33" t="s">
        <v>148</v>
      </c>
      <c r="D72" s="34">
        <v>1</v>
      </c>
      <c r="E72" s="31">
        <v>4900</v>
      </c>
      <c r="F72" s="16">
        <v>5047</v>
      </c>
      <c r="G72" s="27">
        <v>5148</v>
      </c>
      <c r="H72" s="27">
        <f t="shared" si="0"/>
        <v>5031.666666666667</v>
      </c>
      <c r="I72" s="28">
        <f t="shared" si="1"/>
        <v>3</v>
      </c>
      <c r="J72" s="28">
        <f t="shared" si="2"/>
        <v>124.70899459675445</v>
      </c>
      <c r="K72" s="28">
        <f t="shared" si="3"/>
        <v>2.4784828339865075</v>
      </c>
      <c r="L72" s="28" t="str">
        <f t="shared" si="4"/>
        <v>ОДНОРОДНЫЕ</v>
      </c>
      <c r="M72" s="27">
        <f t="shared" si="5"/>
        <v>5031.666666666667</v>
      </c>
    </row>
    <row r="73" spans="1:13" x14ac:dyDescent="0.25">
      <c r="A73" s="13">
        <v>53</v>
      </c>
      <c r="B73" s="29" t="s">
        <v>80</v>
      </c>
      <c r="C73" s="33" t="s">
        <v>148</v>
      </c>
      <c r="D73" s="34">
        <v>1</v>
      </c>
      <c r="E73" s="31">
        <v>4900</v>
      </c>
      <c r="F73" s="16">
        <v>5047</v>
      </c>
      <c r="G73" s="27">
        <v>5148</v>
      </c>
      <c r="H73" s="27">
        <f t="shared" si="0"/>
        <v>5031.666666666667</v>
      </c>
      <c r="I73" s="28">
        <f t="shared" si="1"/>
        <v>3</v>
      </c>
      <c r="J73" s="28">
        <f t="shared" si="2"/>
        <v>124.70899459675445</v>
      </c>
      <c r="K73" s="28">
        <f t="shared" si="3"/>
        <v>2.4784828339865075</v>
      </c>
      <c r="L73" s="28" t="str">
        <f t="shared" si="4"/>
        <v>ОДНОРОДНЫЕ</v>
      </c>
      <c r="M73" s="27">
        <f t="shared" si="5"/>
        <v>5031.666666666667</v>
      </c>
    </row>
    <row r="74" spans="1:13" x14ac:dyDescent="0.25">
      <c r="A74" s="13">
        <v>54</v>
      </c>
      <c r="B74" s="29" t="s">
        <v>81</v>
      </c>
      <c r="C74" s="33" t="s">
        <v>148</v>
      </c>
      <c r="D74" s="34">
        <v>1</v>
      </c>
      <c r="E74" s="31">
        <v>4900</v>
      </c>
      <c r="F74" s="16">
        <v>5047</v>
      </c>
      <c r="G74" s="27">
        <v>5148</v>
      </c>
      <c r="H74" s="27">
        <f t="shared" si="0"/>
        <v>5031.666666666667</v>
      </c>
      <c r="I74" s="28">
        <f t="shared" si="1"/>
        <v>3</v>
      </c>
      <c r="J74" s="28">
        <f t="shared" si="2"/>
        <v>124.70899459675445</v>
      </c>
      <c r="K74" s="28">
        <f t="shared" si="3"/>
        <v>2.4784828339865075</v>
      </c>
      <c r="L74" s="28" t="str">
        <f t="shared" si="4"/>
        <v>ОДНОРОДНЫЕ</v>
      </c>
      <c r="M74" s="27">
        <f t="shared" si="5"/>
        <v>5031.666666666667</v>
      </c>
    </row>
    <row r="75" spans="1:13" x14ac:dyDescent="0.25">
      <c r="A75" s="13">
        <v>55</v>
      </c>
      <c r="B75" s="29" t="s">
        <v>82</v>
      </c>
      <c r="C75" s="33" t="s">
        <v>148</v>
      </c>
      <c r="D75" s="34">
        <v>2</v>
      </c>
      <c r="E75" s="31">
        <v>1200</v>
      </c>
      <c r="F75" s="16">
        <v>1236</v>
      </c>
      <c r="G75" s="27">
        <v>1261</v>
      </c>
      <c r="H75" s="27">
        <f t="shared" si="0"/>
        <v>1232.3333333333333</v>
      </c>
      <c r="I75" s="28">
        <f t="shared" si="1"/>
        <v>3</v>
      </c>
      <c r="J75" s="28">
        <f t="shared" si="2"/>
        <v>30.664855018951801</v>
      </c>
      <c r="K75" s="28">
        <f t="shared" si="3"/>
        <v>2.488357183036392</v>
      </c>
      <c r="L75" s="28" t="str">
        <f t="shared" si="4"/>
        <v>ОДНОРОДНЫЕ</v>
      </c>
      <c r="M75" s="27">
        <f t="shared" si="5"/>
        <v>2464.6666666666665</v>
      </c>
    </row>
    <row r="76" spans="1:13" x14ac:dyDescent="0.25">
      <c r="A76" s="13">
        <v>56</v>
      </c>
      <c r="B76" s="29" t="s">
        <v>83</v>
      </c>
      <c r="C76" s="33" t="s">
        <v>148</v>
      </c>
      <c r="D76" s="34">
        <v>2</v>
      </c>
      <c r="E76" s="31">
        <v>4900</v>
      </c>
      <c r="F76" s="16">
        <v>5047</v>
      </c>
      <c r="G76" s="27">
        <v>5148</v>
      </c>
      <c r="H76" s="27">
        <f t="shared" si="0"/>
        <v>5031.666666666667</v>
      </c>
      <c r="I76" s="28">
        <f t="shared" si="1"/>
        <v>3</v>
      </c>
      <c r="J76" s="28">
        <f t="shared" si="2"/>
        <v>124.70899459675445</v>
      </c>
      <c r="K76" s="28">
        <f t="shared" si="3"/>
        <v>2.4784828339865075</v>
      </c>
      <c r="L76" s="28" t="str">
        <f t="shared" si="4"/>
        <v>ОДНОРОДНЫЕ</v>
      </c>
      <c r="M76" s="27">
        <f t="shared" si="5"/>
        <v>10063.333333333334</v>
      </c>
    </row>
    <row r="77" spans="1:13" x14ac:dyDescent="0.25">
      <c r="A77" s="13">
        <v>57</v>
      </c>
      <c r="B77" s="29" t="s">
        <v>84</v>
      </c>
      <c r="C77" s="33" t="s">
        <v>148</v>
      </c>
      <c r="D77" s="34">
        <v>1</v>
      </c>
      <c r="E77" s="31">
        <v>4900</v>
      </c>
      <c r="F77" s="16">
        <v>5047</v>
      </c>
      <c r="G77" s="27">
        <v>5148</v>
      </c>
      <c r="H77" s="27">
        <f t="shared" si="0"/>
        <v>5031.666666666667</v>
      </c>
      <c r="I77" s="28">
        <f t="shared" si="1"/>
        <v>3</v>
      </c>
      <c r="J77" s="28">
        <f t="shared" si="2"/>
        <v>124.70899459675445</v>
      </c>
      <c r="K77" s="28">
        <f t="shared" si="3"/>
        <v>2.4784828339865075</v>
      </c>
      <c r="L77" s="28" t="str">
        <f t="shared" si="4"/>
        <v>ОДНОРОДНЫЕ</v>
      </c>
      <c r="M77" s="27">
        <f t="shared" si="5"/>
        <v>5031.666666666667</v>
      </c>
    </row>
    <row r="78" spans="1:13" x14ac:dyDescent="0.25">
      <c r="A78" s="13">
        <v>58</v>
      </c>
      <c r="B78" s="29" t="s">
        <v>85</v>
      </c>
      <c r="C78" s="33" t="s">
        <v>148</v>
      </c>
      <c r="D78" s="34">
        <v>1</v>
      </c>
      <c r="E78" s="31">
        <v>4630</v>
      </c>
      <c r="F78" s="16">
        <v>4769</v>
      </c>
      <c r="G78" s="27">
        <v>4864</v>
      </c>
      <c r="H78" s="27">
        <f t="shared" si="0"/>
        <v>4754.333333333333</v>
      </c>
      <c r="I78" s="28">
        <f t="shared" si="1"/>
        <v>3</v>
      </c>
      <c r="J78" s="28">
        <f t="shared" si="2"/>
        <v>117.68743914850613</v>
      </c>
      <c r="K78" s="28">
        <f t="shared" si="3"/>
        <v>2.4753720636999117</v>
      </c>
      <c r="L78" s="28" t="str">
        <f t="shared" si="4"/>
        <v>ОДНОРОДНЫЕ</v>
      </c>
      <c r="M78" s="27">
        <f t="shared" si="5"/>
        <v>4754.333333333333</v>
      </c>
    </row>
    <row r="79" spans="1:13" x14ac:dyDescent="0.25">
      <c r="A79" s="13">
        <v>59</v>
      </c>
      <c r="B79" s="29" t="s">
        <v>86</v>
      </c>
      <c r="C79" s="33" t="s">
        <v>148</v>
      </c>
      <c r="D79" s="34">
        <v>2</v>
      </c>
      <c r="E79" s="31">
        <v>1090</v>
      </c>
      <c r="F79" s="16">
        <v>1123</v>
      </c>
      <c r="G79" s="27">
        <v>1145</v>
      </c>
      <c r="H79" s="27">
        <f t="shared" si="0"/>
        <v>1119.3333333333333</v>
      </c>
      <c r="I79" s="28">
        <f t="shared" si="1"/>
        <v>3</v>
      </c>
      <c r="J79" s="28">
        <f t="shared" si="2"/>
        <v>27.682726262659415</v>
      </c>
      <c r="K79" s="28">
        <f t="shared" si="3"/>
        <v>2.4731440973191852</v>
      </c>
      <c r="L79" s="28" t="str">
        <f t="shared" si="4"/>
        <v>ОДНОРОДНЫЕ</v>
      </c>
      <c r="M79" s="27">
        <f t="shared" si="5"/>
        <v>2238.6666666666665</v>
      </c>
    </row>
    <row r="80" spans="1:13" x14ac:dyDescent="0.25">
      <c r="A80" s="13">
        <v>60</v>
      </c>
      <c r="B80" s="29" t="s">
        <v>87</v>
      </c>
      <c r="C80" s="33" t="s">
        <v>148</v>
      </c>
      <c r="D80" s="34">
        <v>1</v>
      </c>
      <c r="E80" s="31">
        <v>4900</v>
      </c>
      <c r="F80" s="16">
        <v>5047</v>
      </c>
      <c r="G80" s="27">
        <v>5148</v>
      </c>
      <c r="H80" s="27">
        <f t="shared" si="0"/>
        <v>5031.666666666667</v>
      </c>
      <c r="I80" s="28">
        <f t="shared" si="1"/>
        <v>3</v>
      </c>
      <c r="J80" s="28">
        <f t="shared" si="2"/>
        <v>124.70899459675445</v>
      </c>
      <c r="K80" s="28">
        <f t="shared" si="3"/>
        <v>2.4784828339865075</v>
      </c>
      <c r="L80" s="28" t="str">
        <f t="shared" si="4"/>
        <v>ОДНОРОДНЫЕ</v>
      </c>
      <c r="M80" s="27">
        <f t="shared" si="5"/>
        <v>5031.666666666667</v>
      </c>
    </row>
    <row r="81" spans="1:13" x14ac:dyDescent="0.25">
      <c r="A81" s="13">
        <v>61</v>
      </c>
      <c r="B81" s="29" t="s">
        <v>88</v>
      </c>
      <c r="C81" s="33" t="s">
        <v>148</v>
      </c>
      <c r="D81" s="34">
        <v>2</v>
      </c>
      <c r="E81" s="31">
        <v>4100</v>
      </c>
      <c r="F81" s="16">
        <v>4223</v>
      </c>
      <c r="G81" s="27">
        <v>4307</v>
      </c>
      <c r="H81" s="27">
        <f t="shared" si="0"/>
        <v>4210</v>
      </c>
      <c r="I81" s="28">
        <f t="shared" si="1"/>
        <v>3</v>
      </c>
      <c r="J81" s="28">
        <f t="shared" si="2"/>
        <v>104.11051820061218</v>
      </c>
      <c r="K81" s="28">
        <f t="shared" si="3"/>
        <v>2.4729339240050399</v>
      </c>
      <c r="L81" s="28" t="str">
        <f t="shared" si="4"/>
        <v>ОДНОРОДНЫЕ</v>
      </c>
      <c r="M81" s="27">
        <f t="shared" si="5"/>
        <v>8420</v>
      </c>
    </row>
    <row r="82" spans="1:13" x14ac:dyDescent="0.25">
      <c r="A82" s="13">
        <v>62</v>
      </c>
      <c r="B82" s="29" t="s">
        <v>89</v>
      </c>
      <c r="C82" s="33" t="s">
        <v>148</v>
      </c>
      <c r="D82" s="34">
        <v>2</v>
      </c>
      <c r="E82" s="31">
        <v>4100</v>
      </c>
      <c r="F82" s="16">
        <v>4223</v>
      </c>
      <c r="G82" s="27">
        <v>4307</v>
      </c>
      <c r="H82" s="27">
        <f t="shared" si="0"/>
        <v>4210</v>
      </c>
      <c r="I82" s="28">
        <f t="shared" si="1"/>
        <v>3</v>
      </c>
      <c r="J82" s="28">
        <f t="shared" si="2"/>
        <v>104.11051820061218</v>
      </c>
      <c r="K82" s="28">
        <f t="shared" si="3"/>
        <v>2.4729339240050399</v>
      </c>
      <c r="L82" s="28" t="str">
        <f t="shared" si="4"/>
        <v>ОДНОРОДНЫЕ</v>
      </c>
      <c r="M82" s="27">
        <f t="shared" si="5"/>
        <v>8420</v>
      </c>
    </row>
    <row r="83" spans="1:13" x14ac:dyDescent="0.25">
      <c r="A83" s="13">
        <v>63</v>
      </c>
      <c r="B83" s="29" t="s">
        <v>90</v>
      </c>
      <c r="C83" s="33" t="s">
        <v>148</v>
      </c>
      <c r="D83" s="34">
        <v>2</v>
      </c>
      <c r="E83" s="31">
        <v>2000</v>
      </c>
      <c r="F83" s="16">
        <v>2060</v>
      </c>
      <c r="G83" s="27">
        <v>2101</v>
      </c>
      <c r="H83" s="27">
        <f t="shared" si="0"/>
        <v>2053.6666666666665</v>
      </c>
      <c r="I83" s="28">
        <f t="shared" si="1"/>
        <v>3</v>
      </c>
      <c r="J83" s="28">
        <f t="shared" si="2"/>
        <v>50.796981537620262</v>
      </c>
      <c r="K83" s="28">
        <f t="shared" si="3"/>
        <v>2.4734774324437723</v>
      </c>
      <c r="L83" s="28" t="str">
        <f t="shared" si="4"/>
        <v>ОДНОРОДНЫЕ</v>
      </c>
      <c r="M83" s="27">
        <f t="shared" si="5"/>
        <v>4107.333333333333</v>
      </c>
    </row>
    <row r="84" spans="1:13" x14ac:dyDescent="0.25">
      <c r="A84" s="13">
        <v>64</v>
      </c>
      <c r="B84" s="29" t="s">
        <v>91</v>
      </c>
      <c r="C84" s="33" t="s">
        <v>148</v>
      </c>
      <c r="D84" s="34">
        <v>3</v>
      </c>
      <c r="E84" s="31">
        <v>2120</v>
      </c>
      <c r="F84" s="16">
        <v>2184</v>
      </c>
      <c r="G84" s="27">
        <v>2228</v>
      </c>
      <c r="H84" s="27">
        <f t="shared" si="0"/>
        <v>2177.3333333333335</v>
      </c>
      <c r="I84" s="28">
        <f t="shared" si="1"/>
        <v>3</v>
      </c>
      <c r="J84" s="28">
        <f t="shared" si="2"/>
        <v>54.307764945110137</v>
      </c>
      <c r="K84" s="28">
        <f t="shared" si="3"/>
        <v>2.4942329276688673</v>
      </c>
      <c r="L84" s="28" t="str">
        <f t="shared" si="4"/>
        <v>ОДНОРОДНЫЕ</v>
      </c>
      <c r="M84" s="27">
        <f t="shared" si="5"/>
        <v>6532</v>
      </c>
    </row>
    <row r="85" spans="1:13" x14ac:dyDescent="0.25">
      <c r="A85" s="13">
        <v>65</v>
      </c>
      <c r="B85" s="29" t="s">
        <v>92</v>
      </c>
      <c r="C85" s="33" t="s">
        <v>148</v>
      </c>
      <c r="D85" s="34">
        <v>3</v>
      </c>
      <c r="E85" s="31">
        <v>2120</v>
      </c>
      <c r="F85" s="16">
        <v>2184</v>
      </c>
      <c r="G85" s="27">
        <v>2228</v>
      </c>
      <c r="H85" s="27">
        <f t="shared" ref="H85:H135" si="6">AVERAGE(E85:G85)</f>
        <v>2177.3333333333335</v>
      </c>
      <c r="I85" s="28">
        <f t="shared" ref="I85:I135" si="7" xml:space="preserve"> COUNT(E85:G85)</f>
        <v>3</v>
      </c>
      <c r="J85" s="28">
        <f t="shared" ref="J85:J135" si="8">STDEV(E85:G85)</f>
        <v>54.307764945110137</v>
      </c>
      <c r="K85" s="28">
        <f t="shared" ref="K85:K135" si="9">J85/H85*100</f>
        <v>2.4942329276688673</v>
      </c>
      <c r="L85" s="28" t="str">
        <f t="shared" ref="L85:L135" si="10">IF(K85&lt;33,"ОДНОРОДНЫЕ","НЕОДНОРОДНЫЕ")</f>
        <v>ОДНОРОДНЫЕ</v>
      </c>
      <c r="M85" s="27">
        <f t="shared" ref="M85:M135" si="11">D85*H85</f>
        <v>6532</v>
      </c>
    </row>
    <row r="86" spans="1:13" x14ac:dyDescent="0.25">
      <c r="A86" s="13">
        <v>66</v>
      </c>
      <c r="B86" s="29" t="s">
        <v>93</v>
      </c>
      <c r="C86" s="33" t="s">
        <v>148</v>
      </c>
      <c r="D86" s="34">
        <v>2</v>
      </c>
      <c r="E86" s="31">
        <v>2120</v>
      </c>
      <c r="F86" s="16">
        <v>2184</v>
      </c>
      <c r="G86" s="27">
        <v>2228</v>
      </c>
      <c r="H86" s="27">
        <f t="shared" si="6"/>
        <v>2177.3333333333335</v>
      </c>
      <c r="I86" s="28">
        <f t="shared" si="7"/>
        <v>3</v>
      </c>
      <c r="J86" s="28">
        <f t="shared" si="8"/>
        <v>54.307764945110137</v>
      </c>
      <c r="K86" s="28">
        <f t="shared" si="9"/>
        <v>2.4942329276688673</v>
      </c>
      <c r="L86" s="28" t="str">
        <f t="shared" si="10"/>
        <v>ОДНОРОДНЫЕ</v>
      </c>
      <c r="M86" s="27">
        <f t="shared" si="11"/>
        <v>4354.666666666667</v>
      </c>
    </row>
    <row r="87" spans="1:13" x14ac:dyDescent="0.25">
      <c r="A87" s="13">
        <v>67</v>
      </c>
      <c r="B87" s="29" t="s">
        <v>94</v>
      </c>
      <c r="C87" s="33" t="s">
        <v>148</v>
      </c>
      <c r="D87" s="34">
        <v>1</v>
      </c>
      <c r="E87" s="31">
        <v>1980</v>
      </c>
      <c r="F87" s="16">
        <v>2039</v>
      </c>
      <c r="G87" s="27">
        <v>2080</v>
      </c>
      <c r="H87" s="27">
        <f t="shared" si="6"/>
        <v>2033</v>
      </c>
      <c r="I87" s="28">
        <f t="shared" si="7"/>
        <v>3</v>
      </c>
      <c r="J87" s="28">
        <f t="shared" si="8"/>
        <v>50.269274910227224</v>
      </c>
      <c r="K87" s="28">
        <f t="shared" si="9"/>
        <v>2.4726647766958791</v>
      </c>
      <c r="L87" s="28" t="str">
        <f t="shared" si="10"/>
        <v>ОДНОРОДНЫЕ</v>
      </c>
      <c r="M87" s="27">
        <f t="shared" si="11"/>
        <v>2033</v>
      </c>
    </row>
    <row r="88" spans="1:13" x14ac:dyDescent="0.25">
      <c r="A88" s="13">
        <v>68</v>
      </c>
      <c r="B88" s="29" t="s">
        <v>95</v>
      </c>
      <c r="C88" s="33" t="s">
        <v>148</v>
      </c>
      <c r="D88" s="34">
        <v>2</v>
      </c>
      <c r="E88" s="31">
        <v>2450</v>
      </c>
      <c r="F88" s="16">
        <v>2524</v>
      </c>
      <c r="G88" s="27">
        <v>2574</v>
      </c>
      <c r="H88" s="27">
        <f t="shared" si="6"/>
        <v>2516</v>
      </c>
      <c r="I88" s="28">
        <f t="shared" si="7"/>
        <v>3</v>
      </c>
      <c r="J88" s="28">
        <f t="shared" si="8"/>
        <v>62.385895841928885</v>
      </c>
      <c r="K88" s="28">
        <f t="shared" si="9"/>
        <v>2.4795666073898603</v>
      </c>
      <c r="L88" s="28" t="str">
        <f t="shared" si="10"/>
        <v>ОДНОРОДНЫЕ</v>
      </c>
      <c r="M88" s="27">
        <f t="shared" si="11"/>
        <v>5032</v>
      </c>
    </row>
    <row r="89" spans="1:13" x14ac:dyDescent="0.25">
      <c r="A89" s="13">
        <v>69</v>
      </c>
      <c r="B89" s="29" t="s">
        <v>96</v>
      </c>
      <c r="C89" s="33" t="s">
        <v>148</v>
      </c>
      <c r="D89" s="34">
        <v>2</v>
      </c>
      <c r="E89" s="31">
        <v>2600</v>
      </c>
      <c r="F89" s="16">
        <v>2678</v>
      </c>
      <c r="G89" s="27">
        <v>2732</v>
      </c>
      <c r="H89" s="27">
        <f t="shared" si="6"/>
        <v>2670</v>
      </c>
      <c r="I89" s="28">
        <f t="shared" si="7"/>
        <v>3</v>
      </c>
      <c r="J89" s="28">
        <f t="shared" si="8"/>
        <v>66.362640092148226</v>
      </c>
      <c r="K89" s="28">
        <f t="shared" si="9"/>
        <v>2.4854921382827051</v>
      </c>
      <c r="L89" s="28" t="str">
        <f t="shared" si="10"/>
        <v>ОДНОРОДНЫЕ</v>
      </c>
      <c r="M89" s="27">
        <f t="shared" si="11"/>
        <v>5340</v>
      </c>
    </row>
    <row r="90" spans="1:13" x14ac:dyDescent="0.25">
      <c r="A90" s="13">
        <v>70</v>
      </c>
      <c r="B90" s="29" t="s">
        <v>97</v>
      </c>
      <c r="C90" s="33" t="s">
        <v>148</v>
      </c>
      <c r="D90" s="34">
        <v>2</v>
      </c>
      <c r="E90" s="31">
        <v>2995</v>
      </c>
      <c r="F90" s="16">
        <v>3085</v>
      </c>
      <c r="G90" s="27">
        <v>3147</v>
      </c>
      <c r="H90" s="27">
        <f t="shared" si="6"/>
        <v>3075.6666666666665</v>
      </c>
      <c r="I90" s="28">
        <f t="shared" si="7"/>
        <v>3</v>
      </c>
      <c r="J90" s="28">
        <f t="shared" si="8"/>
        <v>76.428615932341302</v>
      </c>
      <c r="K90" s="28">
        <f t="shared" si="9"/>
        <v>2.484944703555044</v>
      </c>
      <c r="L90" s="28" t="str">
        <f t="shared" si="10"/>
        <v>ОДНОРОДНЫЕ</v>
      </c>
      <c r="M90" s="27">
        <f t="shared" si="11"/>
        <v>6151.333333333333</v>
      </c>
    </row>
    <row r="91" spans="1:13" x14ac:dyDescent="0.25">
      <c r="A91" s="13">
        <v>71</v>
      </c>
      <c r="B91" s="29" t="s">
        <v>98</v>
      </c>
      <c r="C91" s="33" t="s">
        <v>148</v>
      </c>
      <c r="D91" s="34">
        <v>1</v>
      </c>
      <c r="E91" s="31">
        <v>3300</v>
      </c>
      <c r="F91" s="16">
        <v>3399</v>
      </c>
      <c r="G91" s="27">
        <v>3467</v>
      </c>
      <c r="H91" s="27">
        <f t="shared" si="6"/>
        <v>3388.6666666666665</v>
      </c>
      <c r="I91" s="28">
        <f t="shared" si="7"/>
        <v>3</v>
      </c>
      <c r="J91" s="28">
        <f t="shared" si="8"/>
        <v>83.978171767033217</v>
      </c>
      <c r="K91" s="28">
        <f t="shared" si="9"/>
        <v>2.4782069181693847</v>
      </c>
      <c r="L91" s="28" t="str">
        <f t="shared" si="10"/>
        <v>ОДНОРОДНЫЕ</v>
      </c>
      <c r="M91" s="27">
        <f t="shared" si="11"/>
        <v>3388.6666666666665</v>
      </c>
    </row>
    <row r="92" spans="1:13" x14ac:dyDescent="0.25">
      <c r="A92" s="13">
        <v>72</v>
      </c>
      <c r="B92" s="29" t="s">
        <v>99</v>
      </c>
      <c r="C92" s="33" t="s">
        <v>148</v>
      </c>
      <c r="D92" s="34">
        <v>1</v>
      </c>
      <c r="E92" s="31">
        <v>2450</v>
      </c>
      <c r="F92" s="16">
        <v>2524</v>
      </c>
      <c r="G92" s="27">
        <v>2574</v>
      </c>
      <c r="H92" s="27">
        <f t="shared" si="6"/>
        <v>2516</v>
      </c>
      <c r="I92" s="28">
        <f t="shared" si="7"/>
        <v>3</v>
      </c>
      <c r="J92" s="28">
        <f t="shared" si="8"/>
        <v>62.385895841928885</v>
      </c>
      <c r="K92" s="28">
        <f t="shared" si="9"/>
        <v>2.4795666073898603</v>
      </c>
      <c r="L92" s="28" t="str">
        <f t="shared" si="10"/>
        <v>ОДНОРОДНЫЕ</v>
      </c>
      <c r="M92" s="27">
        <f t="shared" si="11"/>
        <v>2516</v>
      </c>
    </row>
    <row r="93" spans="1:13" x14ac:dyDescent="0.25">
      <c r="A93" s="13">
        <v>73</v>
      </c>
      <c r="B93" s="29" t="s">
        <v>100</v>
      </c>
      <c r="C93" s="33" t="s">
        <v>28</v>
      </c>
      <c r="D93" s="34">
        <v>40</v>
      </c>
      <c r="E93" s="31">
        <v>2450</v>
      </c>
      <c r="F93" s="16">
        <v>2524</v>
      </c>
      <c r="G93" s="27">
        <v>2574</v>
      </c>
      <c r="H93" s="27">
        <f t="shared" si="6"/>
        <v>2516</v>
      </c>
      <c r="I93" s="28">
        <f t="shared" si="7"/>
        <v>3</v>
      </c>
      <c r="J93" s="28">
        <f t="shared" si="8"/>
        <v>62.385895841928885</v>
      </c>
      <c r="K93" s="28">
        <f t="shared" si="9"/>
        <v>2.4795666073898603</v>
      </c>
      <c r="L93" s="28" t="str">
        <f t="shared" si="10"/>
        <v>ОДНОРОДНЫЕ</v>
      </c>
      <c r="M93" s="27">
        <f t="shared" si="11"/>
        <v>100640</v>
      </c>
    </row>
    <row r="94" spans="1:13" x14ac:dyDescent="0.25">
      <c r="A94" s="13">
        <v>74</v>
      </c>
      <c r="B94" s="29" t="s">
        <v>101</v>
      </c>
      <c r="C94" s="33" t="s">
        <v>148</v>
      </c>
      <c r="D94" s="34">
        <v>10</v>
      </c>
      <c r="E94" s="31">
        <v>330</v>
      </c>
      <c r="F94" s="16">
        <v>340</v>
      </c>
      <c r="G94" s="27">
        <v>347</v>
      </c>
      <c r="H94" s="27">
        <f t="shared" si="6"/>
        <v>339</v>
      </c>
      <c r="I94" s="28">
        <f t="shared" si="7"/>
        <v>3</v>
      </c>
      <c r="J94" s="28">
        <f t="shared" si="8"/>
        <v>8.5440037453175304</v>
      </c>
      <c r="K94" s="28">
        <f t="shared" si="9"/>
        <v>2.5203550871143157</v>
      </c>
      <c r="L94" s="28" t="str">
        <f t="shared" si="10"/>
        <v>ОДНОРОДНЫЕ</v>
      </c>
      <c r="M94" s="27">
        <f t="shared" si="11"/>
        <v>3390</v>
      </c>
    </row>
    <row r="95" spans="1:13" x14ac:dyDescent="0.25">
      <c r="A95" s="13">
        <v>75</v>
      </c>
      <c r="B95" s="29" t="s">
        <v>102</v>
      </c>
      <c r="C95" s="33" t="s">
        <v>148</v>
      </c>
      <c r="D95" s="34">
        <v>12</v>
      </c>
      <c r="E95" s="31">
        <v>62</v>
      </c>
      <c r="F95" s="16">
        <v>64</v>
      </c>
      <c r="G95" s="27">
        <v>65</v>
      </c>
      <c r="H95" s="27">
        <f t="shared" si="6"/>
        <v>63.666666666666664</v>
      </c>
      <c r="I95" s="28">
        <f t="shared" si="7"/>
        <v>3</v>
      </c>
      <c r="J95" s="28">
        <f t="shared" si="8"/>
        <v>1.5275252316519465</v>
      </c>
      <c r="K95" s="28">
        <f t="shared" si="9"/>
        <v>2.3992542905527956</v>
      </c>
      <c r="L95" s="28" t="str">
        <f t="shared" si="10"/>
        <v>ОДНОРОДНЫЕ</v>
      </c>
      <c r="M95" s="27">
        <f t="shared" si="11"/>
        <v>764</v>
      </c>
    </row>
    <row r="96" spans="1:13" ht="25.5" x14ac:dyDescent="0.25">
      <c r="A96" s="13">
        <v>76</v>
      </c>
      <c r="B96" s="29" t="s">
        <v>103</v>
      </c>
      <c r="C96" s="33" t="s">
        <v>148</v>
      </c>
      <c r="D96" s="34">
        <v>2</v>
      </c>
      <c r="E96" s="31">
        <v>600</v>
      </c>
      <c r="F96" s="16">
        <v>618</v>
      </c>
      <c r="G96" s="27">
        <v>630</v>
      </c>
      <c r="H96" s="27">
        <f t="shared" si="6"/>
        <v>616</v>
      </c>
      <c r="I96" s="28">
        <f t="shared" si="7"/>
        <v>3</v>
      </c>
      <c r="J96" s="28">
        <f t="shared" si="8"/>
        <v>15.0996688705415</v>
      </c>
      <c r="K96" s="28">
        <f t="shared" si="9"/>
        <v>2.4512449465164772</v>
      </c>
      <c r="L96" s="28" t="str">
        <f t="shared" si="10"/>
        <v>ОДНОРОДНЫЕ</v>
      </c>
      <c r="M96" s="27">
        <f t="shared" si="11"/>
        <v>1232</v>
      </c>
    </row>
    <row r="97" spans="1:13" ht="25.5" x14ac:dyDescent="0.25">
      <c r="A97" s="13">
        <v>77</v>
      </c>
      <c r="B97" s="29" t="s">
        <v>104</v>
      </c>
      <c r="C97" s="33" t="s">
        <v>148</v>
      </c>
      <c r="D97" s="34">
        <v>6</v>
      </c>
      <c r="E97" s="31">
        <v>520</v>
      </c>
      <c r="F97" s="16">
        <v>536</v>
      </c>
      <c r="G97" s="27">
        <v>547</v>
      </c>
      <c r="H97" s="27">
        <f t="shared" si="6"/>
        <v>534.33333333333337</v>
      </c>
      <c r="I97" s="28">
        <f t="shared" si="7"/>
        <v>3</v>
      </c>
      <c r="J97" s="28">
        <f t="shared" si="8"/>
        <v>13.576941236277534</v>
      </c>
      <c r="K97" s="28">
        <f t="shared" si="9"/>
        <v>2.5409122712933625</v>
      </c>
      <c r="L97" s="28" t="str">
        <f t="shared" si="10"/>
        <v>ОДНОРОДНЫЕ</v>
      </c>
      <c r="M97" s="27">
        <f t="shared" si="11"/>
        <v>3206</v>
      </c>
    </row>
    <row r="98" spans="1:13" ht="25.5" x14ac:dyDescent="0.25">
      <c r="A98" s="13">
        <v>78</v>
      </c>
      <c r="B98" s="29" t="s">
        <v>105</v>
      </c>
      <c r="C98" s="33" t="s">
        <v>148</v>
      </c>
      <c r="D98" s="34">
        <v>4</v>
      </c>
      <c r="E98" s="31">
        <v>2200</v>
      </c>
      <c r="F98" s="16">
        <v>2266</v>
      </c>
      <c r="G98" s="27">
        <v>2311</v>
      </c>
      <c r="H98" s="27">
        <f t="shared" si="6"/>
        <v>2259</v>
      </c>
      <c r="I98" s="28">
        <f t="shared" si="7"/>
        <v>3</v>
      </c>
      <c r="J98" s="28">
        <f t="shared" si="8"/>
        <v>55.830099408831437</v>
      </c>
      <c r="K98" s="28">
        <f t="shared" si="9"/>
        <v>2.4714519437287046</v>
      </c>
      <c r="L98" s="28" t="str">
        <f t="shared" si="10"/>
        <v>ОДНОРОДНЫЕ</v>
      </c>
      <c r="M98" s="27">
        <f t="shared" si="11"/>
        <v>9036</v>
      </c>
    </row>
    <row r="99" spans="1:13" ht="25.5" x14ac:dyDescent="0.25">
      <c r="A99" s="13">
        <v>79</v>
      </c>
      <c r="B99" s="29" t="s">
        <v>106</v>
      </c>
      <c r="C99" s="33" t="s">
        <v>148</v>
      </c>
      <c r="D99" s="34">
        <v>4</v>
      </c>
      <c r="E99" s="31">
        <v>470</v>
      </c>
      <c r="F99" s="16">
        <v>484</v>
      </c>
      <c r="G99" s="27">
        <v>494</v>
      </c>
      <c r="H99" s="27">
        <f t="shared" si="6"/>
        <v>482.66666666666669</v>
      </c>
      <c r="I99" s="28">
        <f t="shared" si="7"/>
        <v>3</v>
      </c>
      <c r="J99" s="28">
        <f t="shared" si="8"/>
        <v>12.055427546683415</v>
      </c>
      <c r="K99" s="28">
        <f t="shared" si="9"/>
        <v>2.4976714530421438</v>
      </c>
      <c r="L99" s="28" t="str">
        <f t="shared" si="10"/>
        <v>ОДНОРОДНЫЕ</v>
      </c>
      <c r="M99" s="27">
        <f t="shared" si="11"/>
        <v>1930.6666666666667</v>
      </c>
    </row>
    <row r="100" spans="1:13" x14ac:dyDescent="0.25">
      <c r="A100" s="13">
        <v>80</v>
      </c>
      <c r="B100" s="29" t="s">
        <v>107</v>
      </c>
      <c r="C100" s="33" t="s">
        <v>148</v>
      </c>
      <c r="D100" s="34">
        <v>8</v>
      </c>
      <c r="E100" s="31">
        <v>7740</v>
      </c>
      <c r="F100" s="16">
        <v>7972</v>
      </c>
      <c r="G100" s="27">
        <v>8131</v>
      </c>
      <c r="H100" s="27">
        <f t="shared" si="6"/>
        <v>7947.666666666667</v>
      </c>
      <c r="I100" s="28">
        <f t="shared" si="7"/>
        <v>3</v>
      </c>
      <c r="J100" s="28">
        <f t="shared" si="8"/>
        <v>196.63248290486831</v>
      </c>
      <c r="K100" s="28">
        <f t="shared" si="9"/>
        <v>2.4740907130587799</v>
      </c>
      <c r="L100" s="28" t="str">
        <f t="shared" si="10"/>
        <v>ОДНОРОДНЫЕ</v>
      </c>
      <c r="M100" s="27">
        <f t="shared" si="11"/>
        <v>63581.333333333336</v>
      </c>
    </row>
    <row r="101" spans="1:13" x14ac:dyDescent="0.25">
      <c r="A101" s="13">
        <v>81</v>
      </c>
      <c r="B101" s="29" t="s">
        <v>108</v>
      </c>
      <c r="C101" s="33" t="s">
        <v>148</v>
      </c>
      <c r="D101" s="34">
        <v>1</v>
      </c>
      <c r="E101" s="31">
        <v>1820</v>
      </c>
      <c r="F101" s="16">
        <v>1875</v>
      </c>
      <c r="G101" s="27">
        <v>1913</v>
      </c>
      <c r="H101" s="27">
        <f t="shared" si="6"/>
        <v>1869.3333333333333</v>
      </c>
      <c r="I101" s="28">
        <f t="shared" si="7"/>
        <v>3</v>
      </c>
      <c r="J101" s="28">
        <f t="shared" si="8"/>
        <v>46.758243479982575</v>
      </c>
      <c r="K101" s="28">
        <f t="shared" si="9"/>
        <v>2.501332568472677</v>
      </c>
      <c r="L101" s="28" t="str">
        <f t="shared" si="10"/>
        <v>ОДНОРОДНЫЕ</v>
      </c>
      <c r="M101" s="27">
        <f t="shared" si="11"/>
        <v>1869.3333333333333</v>
      </c>
    </row>
    <row r="102" spans="1:13" ht="25.5" x14ac:dyDescent="0.25">
      <c r="A102" s="13">
        <v>82</v>
      </c>
      <c r="B102" s="29" t="s">
        <v>109</v>
      </c>
      <c r="C102" s="33" t="s">
        <v>28</v>
      </c>
      <c r="D102" s="34">
        <v>6</v>
      </c>
      <c r="E102" s="31">
        <v>630</v>
      </c>
      <c r="F102" s="16">
        <v>649</v>
      </c>
      <c r="G102" s="27">
        <v>662</v>
      </c>
      <c r="H102" s="27">
        <f t="shared" si="6"/>
        <v>647</v>
      </c>
      <c r="I102" s="28">
        <f t="shared" si="7"/>
        <v>3</v>
      </c>
      <c r="J102" s="28">
        <f t="shared" si="8"/>
        <v>16.093476939431081</v>
      </c>
      <c r="K102" s="28">
        <f t="shared" si="9"/>
        <v>2.4873998360789922</v>
      </c>
      <c r="L102" s="28" t="str">
        <f t="shared" si="10"/>
        <v>ОДНОРОДНЫЕ</v>
      </c>
      <c r="M102" s="27">
        <f t="shared" si="11"/>
        <v>3882</v>
      </c>
    </row>
    <row r="103" spans="1:13" x14ac:dyDescent="0.25">
      <c r="A103" s="13">
        <v>83</v>
      </c>
      <c r="B103" s="29" t="s">
        <v>110</v>
      </c>
      <c r="C103" s="33" t="s">
        <v>148</v>
      </c>
      <c r="D103" s="34">
        <v>4</v>
      </c>
      <c r="E103" s="31">
        <v>3180</v>
      </c>
      <c r="F103" s="16">
        <v>3275</v>
      </c>
      <c r="G103" s="27">
        <v>3341</v>
      </c>
      <c r="H103" s="27">
        <f t="shared" si="6"/>
        <v>3265.3333333333335</v>
      </c>
      <c r="I103" s="28">
        <f t="shared" si="7"/>
        <v>3</v>
      </c>
      <c r="J103" s="28">
        <f t="shared" si="8"/>
        <v>80.934129595204354</v>
      </c>
      <c r="K103" s="28">
        <f t="shared" si="9"/>
        <v>2.4785870639609335</v>
      </c>
      <c r="L103" s="28" t="str">
        <f t="shared" si="10"/>
        <v>ОДНОРОДНЫЕ</v>
      </c>
      <c r="M103" s="27">
        <f t="shared" si="11"/>
        <v>13061.333333333334</v>
      </c>
    </row>
    <row r="104" spans="1:13" x14ac:dyDescent="0.25">
      <c r="A104" s="13">
        <v>84</v>
      </c>
      <c r="B104" s="29" t="s">
        <v>111</v>
      </c>
      <c r="C104" s="33" t="s">
        <v>148</v>
      </c>
      <c r="D104" s="34">
        <v>1</v>
      </c>
      <c r="E104" s="31">
        <v>8000</v>
      </c>
      <c r="F104" s="16">
        <v>8240</v>
      </c>
      <c r="G104" s="27">
        <v>8405</v>
      </c>
      <c r="H104" s="27">
        <f t="shared" si="6"/>
        <v>8215</v>
      </c>
      <c r="I104" s="28">
        <f t="shared" si="7"/>
        <v>3</v>
      </c>
      <c r="J104" s="28">
        <f t="shared" si="8"/>
        <v>203.654118544163</v>
      </c>
      <c r="K104" s="28">
        <f t="shared" si="9"/>
        <v>2.4790519603671695</v>
      </c>
      <c r="L104" s="28" t="str">
        <f t="shared" si="10"/>
        <v>ОДНОРОДНЫЕ</v>
      </c>
      <c r="M104" s="27">
        <f t="shared" si="11"/>
        <v>8215</v>
      </c>
    </row>
    <row r="105" spans="1:13" ht="38.25" x14ac:dyDescent="0.25">
      <c r="A105" s="13">
        <v>85</v>
      </c>
      <c r="B105" s="29" t="s">
        <v>112</v>
      </c>
      <c r="C105" s="33" t="s">
        <v>28</v>
      </c>
      <c r="D105" s="34">
        <v>1</v>
      </c>
      <c r="E105" s="31">
        <v>500</v>
      </c>
      <c r="F105" s="16">
        <v>515</v>
      </c>
      <c r="G105" s="27">
        <v>525</v>
      </c>
      <c r="H105" s="27">
        <f t="shared" si="6"/>
        <v>513.33333333333337</v>
      </c>
      <c r="I105" s="28">
        <f t="shared" si="7"/>
        <v>3</v>
      </c>
      <c r="J105" s="28">
        <f t="shared" si="8"/>
        <v>12.583057392117917</v>
      </c>
      <c r="K105" s="28">
        <f t="shared" si="9"/>
        <v>2.4512449465164772</v>
      </c>
      <c r="L105" s="28" t="str">
        <f t="shared" si="10"/>
        <v>ОДНОРОДНЫЕ</v>
      </c>
      <c r="M105" s="27">
        <f t="shared" si="11"/>
        <v>513.33333333333337</v>
      </c>
    </row>
    <row r="106" spans="1:13" ht="25.5" x14ac:dyDescent="0.25">
      <c r="A106" s="13">
        <v>86</v>
      </c>
      <c r="B106" s="29" t="s">
        <v>113</v>
      </c>
      <c r="C106" s="33" t="s">
        <v>28</v>
      </c>
      <c r="D106" s="34">
        <v>20</v>
      </c>
      <c r="E106" s="31">
        <v>800</v>
      </c>
      <c r="F106" s="16">
        <v>824</v>
      </c>
      <c r="G106" s="27">
        <v>840</v>
      </c>
      <c r="H106" s="27">
        <f t="shared" si="6"/>
        <v>821.33333333333337</v>
      </c>
      <c r="I106" s="28">
        <f t="shared" si="7"/>
        <v>3</v>
      </c>
      <c r="J106" s="28">
        <f t="shared" si="8"/>
        <v>20.132891827388669</v>
      </c>
      <c r="K106" s="28">
        <f t="shared" si="9"/>
        <v>2.4512449465164772</v>
      </c>
      <c r="L106" s="28" t="str">
        <f t="shared" si="10"/>
        <v>ОДНОРОДНЫЕ</v>
      </c>
      <c r="M106" s="27">
        <f t="shared" si="11"/>
        <v>16426.666666666668</v>
      </c>
    </row>
    <row r="107" spans="1:13" x14ac:dyDescent="0.25">
      <c r="A107" s="13">
        <v>87</v>
      </c>
      <c r="B107" s="29" t="s">
        <v>114</v>
      </c>
      <c r="C107" s="33" t="s">
        <v>148</v>
      </c>
      <c r="D107" s="34">
        <v>2</v>
      </c>
      <c r="E107" s="31">
        <v>1200</v>
      </c>
      <c r="F107" s="16">
        <v>1236</v>
      </c>
      <c r="G107" s="27">
        <v>1261</v>
      </c>
      <c r="H107" s="27">
        <f t="shared" si="6"/>
        <v>1232.3333333333333</v>
      </c>
      <c r="I107" s="28">
        <f t="shared" si="7"/>
        <v>3</v>
      </c>
      <c r="J107" s="28">
        <f t="shared" si="8"/>
        <v>30.664855018951801</v>
      </c>
      <c r="K107" s="28">
        <f t="shared" si="9"/>
        <v>2.488357183036392</v>
      </c>
      <c r="L107" s="28" t="str">
        <f t="shared" si="10"/>
        <v>ОДНОРОДНЫЕ</v>
      </c>
      <c r="M107" s="27">
        <f t="shared" si="11"/>
        <v>2464.6666666666665</v>
      </c>
    </row>
    <row r="108" spans="1:13" x14ac:dyDescent="0.25">
      <c r="A108" s="13">
        <v>88</v>
      </c>
      <c r="B108" s="29" t="s">
        <v>115</v>
      </c>
      <c r="C108" s="33" t="s">
        <v>28</v>
      </c>
      <c r="D108" s="34">
        <v>1</v>
      </c>
      <c r="E108" s="31">
        <v>5380</v>
      </c>
      <c r="F108" s="16">
        <v>5541</v>
      </c>
      <c r="G108" s="27">
        <v>5652</v>
      </c>
      <c r="H108" s="27">
        <f t="shared" si="6"/>
        <v>5524.333333333333</v>
      </c>
      <c r="I108" s="28">
        <f t="shared" si="7"/>
        <v>3</v>
      </c>
      <c r="J108" s="28">
        <f t="shared" si="8"/>
        <v>136.76378662984339</v>
      </c>
      <c r="K108" s="28">
        <f t="shared" si="9"/>
        <v>2.4756613762718289</v>
      </c>
      <c r="L108" s="28" t="str">
        <f t="shared" si="10"/>
        <v>ОДНОРОДНЫЕ</v>
      </c>
      <c r="M108" s="27">
        <f t="shared" si="11"/>
        <v>5524.333333333333</v>
      </c>
    </row>
    <row r="109" spans="1:13" x14ac:dyDescent="0.25">
      <c r="A109" s="13">
        <v>89</v>
      </c>
      <c r="B109" s="29" t="s">
        <v>116</v>
      </c>
      <c r="C109" s="33" t="s">
        <v>28</v>
      </c>
      <c r="D109" s="34">
        <v>60</v>
      </c>
      <c r="E109" s="31">
        <v>1485</v>
      </c>
      <c r="F109" s="16">
        <v>1530</v>
      </c>
      <c r="G109" s="27">
        <v>1561</v>
      </c>
      <c r="H109" s="27">
        <f t="shared" si="6"/>
        <v>1525.3333333333333</v>
      </c>
      <c r="I109" s="28">
        <f t="shared" si="7"/>
        <v>3</v>
      </c>
      <c r="J109" s="28">
        <f t="shared" si="8"/>
        <v>38.214307966170651</v>
      </c>
      <c r="K109" s="28">
        <f t="shared" si="9"/>
        <v>2.5053086516283209</v>
      </c>
      <c r="L109" s="28" t="str">
        <f t="shared" si="10"/>
        <v>ОДНОРОДНЫЕ</v>
      </c>
      <c r="M109" s="27">
        <f t="shared" si="11"/>
        <v>91520</v>
      </c>
    </row>
    <row r="110" spans="1:13" x14ac:dyDescent="0.25">
      <c r="A110" s="13">
        <v>90</v>
      </c>
      <c r="B110" s="29" t="s">
        <v>117</v>
      </c>
      <c r="C110" s="33" t="s">
        <v>28</v>
      </c>
      <c r="D110" s="34">
        <v>100</v>
      </c>
      <c r="E110" s="31">
        <v>885</v>
      </c>
      <c r="F110" s="16">
        <v>912</v>
      </c>
      <c r="G110" s="27">
        <v>930</v>
      </c>
      <c r="H110" s="27">
        <f t="shared" si="6"/>
        <v>909</v>
      </c>
      <c r="I110" s="28">
        <f t="shared" si="7"/>
        <v>3</v>
      </c>
      <c r="J110" s="28">
        <f t="shared" si="8"/>
        <v>22.649503305812249</v>
      </c>
      <c r="K110" s="28">
        <f t="shared" si="9"/>
        <v>2.4916945330926565</v>
      </c>
      <c r="L110" s="28" t="str">
        <f t="shared" si="10"/>
        <v>ОДНОРОДНЫЕ</v>
      </c>
      <c r="M110" s="27">
        <f t="shared" si="11"/>
        <v>90900</v>
      </c>
    </row>
    <row r="111" spans="1:13" ht="25.5" x14ac:dyDescent="0.25">
      <c r="A111" s="13">
        <v>91</v>
      </c>
      <c r="B111" s="29" t="s">
        <v>118</v>
      </c>
      <c r="C111" s="33" t="s">
        <v>28</v>
      </c>
      <c r="D111" s="34">
        <v>80</v>
      </c>
      <c r="E111" s="31">
        <v>665</v>
      </c>
      <c r="F111" s="16">
        <v>685</v>
      </c>
      <c r="G111" s="27">
        <v>699</v>
      </c>
      <c r="H111" s="27">
        <f t="shared" si="6"/>
        <v>683</v>
      </c>
      <c r="I111" s="28">
        <f t="shared" si="7"/>
        <v>3</v>
      </c>
      <c r="J111" s="28">
        <f t="shared" si="8"/>
        <v>17.088007490635061</v>
      </c>
      <c r="K111" s="28">
        <f t="shared" si="9"/>
        <v>2.5019044642218247</v>
      </c>
      <c r="L111" s="28" t="str">
        <f t="shared" si="10"/>
        <v>ОДНОРОДНЫЕ</v>
      </c>
      <c r="M111" s="27">
        <f t="shared" si="11"/>
        <v>54640</v>
      </c>
    </row>
    <row r="112" spans="1:13" ht="25.5" x14ac:dyDescent="0.25">
      <c r="A112" s="13">
        <v>92</v>
      </c>
      <c r="B112" s="29" t="s">
        <v>119</v>
      </c>
      <c r="C112" s="33" t="s">
        <v>28</v>
      </c>
      <c r="D112" s="34">
        <v>6</v>
      </c>
      <c r="E112" s="31">
        <v>1990</v>
      </c>
      <c r="F112" s="16">
        <v>2050</v>
      </c>
      <c r="G112" s="27">
        <v>2091</v>
      </c>
      <c r="H112" s="27">
        <f t="shared" si="6"/>
        <v>2043.6666666666667</v>
      </c>
      <c r="I112" s="28">
        <f t="shared" si="7"/>
        <v>3</v>
      </c>
      <c r="J112" s="28">
        <f t="shared" si="8"/>
        <v>50.796981537620255</v>
      </c>
      <c r="K112" s="28">
        <f t="shared" si="9"/>
        <v>2.4855805678170082</v>
      </c>
      <c r="L112" s="28" t="str">
        <f t="shared" si="10"/>
        <v>ОДНОРОДНЫЕ</v>
      </c>
      <c r="M112" s="27">
        <f t="shared" si="11"/>
        <v>12262</v>
      </c>
    </row>
    <row r="113" spans="1:13" x14ac:dyDescent="0.25">
      <c r="A113" s="13">
        <v>93</v>
      </c>
      <c r="B113" s="29" t="s">
        <v>120</v>
      </c>
      <c r="C113" s="33" t="s">
        <v>28</v>
      </c>
      <c r="D113" s="34">
        <v>15</v>
      </c>
      <c r="E113" s="31">
        <v>6500</v>
      </c>
      <c r="F113" s="16">
        <v>6695</v>
      </c>
      <c r="G113" s="27">
        <v>6829</v>
      </c>
      <c r="H113" s="27">
        <f t="shared" si="6"/>
        <v>6674.666666666667</v>
      </c>
      <c r="I113" s="28">
        <f t="shared" si="7"/>
        <v>3</v>
      </c>
      <c r="J113" s="28">
        <f t="shared" si="8"/>
        <v>165.43981785934525</v>
      </c>
      <c r="K113" s="28">
        <f t="shared" si="9"/>
        <v>2.4786229203857157</v>
      </c>
      <c r="L113" s="28" t="str">
        <f t="shared" si="10"/>
        <v>ОДНОРОДНЫЕ</v>
      </c>
      <c r="M113" s="27">
        <f t="shared" si="11"/>
        <v>100120</v>
      </c>
    </row>
    <row r="114" spans="1:13" ht="25.5" x14ac:dyDescent="0.25">
      <c r="A114" s="13">
        <v>94</v>
      </c>
      <c r="B114" s="29" t="s">
        <v>121</v>
      </c>
      <c r="C114" s="33" t="s">
        <v>28</v>
      </c>
      <c r="D114" s="34">
        <v>40</v>
      </c>
      <c r="E114" s="31">
        <v>440</v>
      </c>
      <c r="F114" s="16">
        <v>453</v>
      </c>
      <c r="G114" s="27">
        <v>462</v>
      </c>
      <c r="H114" s="27">
        <f t="shared" si="6"/>
        <v>451.66666666666669</v>
      </c>
      <c r="I114" s="28">
        <f t="shared" si="7"/>
        <v>3</v>
      </c>
      <c r="J114" s="28">
        <f t="shared" si="8"/>
        <v>11.060440015358038</v>
      </c>
      <c r="K114" s="28">
        <f t="shared" si="9"/>
        <v>2.4488059074593442</v>
      </c>
      <c r="L114" s="28" t="str">
        <f t="shared" si="10"/>
        <v>ОДНОРОДНЫЕ</v>
      </c>
      <c r="M114" s="27">
        <f t="shared" si="11"/>
        <v>18066.666666666668</v>
      </c>
    </row>
    <row r="115" spans="1:13" x14ac:dyDescent="0.25">
      <c r="A115" s="13">
        <v>95</v>
      </c>
      <c r="B115" s="29" t="s">
        <v>122</v>
      </c>
      <c r="C115" s="33" t="s">
        <v>28</v>
      </c>
      <c r="D115" s="34">
        <v>2</v>
      </c>
      <c r="E115" s="31">
        <v>1780</v>
      </c>
      <c r="F115" s="16">
        <v>1833</v>
      </c>
      <c r="G115" s="27">
        <v>1870</v>
      </c>
      <c r="H115" s="27">
        <f t="shared" si="6"/>
        <v>1827.6666666666667</v>
      </c>
      <c r="I115" s="28">
        <f t="shared" si="7"/>
        <v>3</v>
      </c>
      <c r="J115" s="28">
        <f t="shared" si="8"/>
        <v>45.236416008933922</v>
      </c>
      <c r="K115" s="28">
        <f t="shared" si="9"/>
        <v>2.4750911549662917</v>
      </c>
      <c r="L115" s="28" t="str">
        <f t="shared" si="10"/>
        <v>ОДНОРОДНЫЕ</v>
      </c>
      <c r="M115" s="27">
        <f t="shared" si="11"/>
        <v>3655.3333333333335</v>
      </c>
    </row>
    <row r="116" spans="1:13" x14ac:dyDescent="0.25">
      <c r="A116" s="13">
        <v>96</v>
      </c>
      <c r="B116" s="29" t="s">
        <v>123</v>
      </c>
      <c r="C116" s="33" t="s">
        <v>28</v>
      </c>
      <c r="D116" s="34">
        <v>2</v>
      </c>
      <c r="E116" s="31">
        <v>6714</v>
      </c>
      <c r="F116" s="16">
        <v>6915</v>
      </c>
      <c r="G116" s="27">
        <v>7053</v>
      </c>
      <c r="H116" s="27">
        <f t="shared" si="6"/>
        <v>6894</v>
      </c>
      <c r="I116" s="28">
        <f t="shared" si="7"/>
        <v>3</v>
      </c>
      <c r="J116" s="28">
        <f t="shared" si="8"/>
        <v>170.47287174210447</v>
      </c>
      <c r="K116" s="28">
        <f t="shared" si="9"/>
        <v>2.4727715657398388</v>
      </c>
      <c r="L116" s="28" t="str">
        <f t="shared" si="10"/>
        <v>ОДНОРОДНЫЕ</v>
      </c>
      <c r="M116" s="27">
        <f t="shared" si="11"/>
        <v>13788</v>
      </c>
    </row>
    <row r="117" spans="1:13" x14ac:dyDescent="0.25">
      <c r="A117" s="13">
        <v>97</v>
      </c>
      <c r="B117" s="29" t="s">
        <v>124</v>
      </c>
      <c r="C117" s="33" t="s">
        <v>148</v>
      </c>
      <c r="D117" s="34">
        <v>10</v>
      </c>
      <c r="E117" s="31">
        <v>810</v>
      </c>
      <c r="F117" s="16">
        <v>834</v>
      </c>
      <c r="G117" s="27">
        <v>851</v>
      </c>
      <c r="H117" s="27">
        <f t="shared" si="6"/>
        <v>831.66666666666663</v>
      </c>
      <c r="I117" s="28">
        <f t="shared" si="7"/>
        <v>3</v>
      </c>
      <c r="J117" s="28">
        <f t="shared" si="8"/>
        <v>20.599352740640501</v>
      </c>
      <c r="K117" s="28">
        <f t="shared" si="9"/>
        <v>2.4768760810389381</v>
      </c>
      <c r="L117" s="28" t="str">
        <f t="shared" si="10"/>
        <v>ОДНОРОДНЫЕ</v>
      </c>
      <c r="M117" s="27">
        <f t="shared" si="11"/>
        <v>8316.6666666666661</v>
      </c>
    </row>
    <row r="118" spans="1:13" x14ac:dyDescent="0.25">
      <c r="A118" s="13">
        <v>98</v>
      </c>
      <c r="B118" s="29" t="s">
        <v>125</v>
      </c>
      <c r="C118" s="33" t="s">
        <v>148</v>
      </c>
      <c r="D118" s="34">
        <v>5</v>
      </c>
      <c r="E118" s="31">
        <v>6900</v>
      </c>
      <c r="F118" s="16">
        <v>7107</v>
      </c>
      <c r="G118" s="27">
        <v>7249</v>
      </c>
      <c r="H118" s="27">
        <f t="shared" si="6"/>
        <v>7085.333333333333</v>
      </c>
      <c r="I118" s="28">
        <f t="shared" si="7"/>
        <v>3</v>
      </c>
      <c r="J118" s="28">
        <f t="shared" si="8"/>
        <v>175.50593532223726</v>
      </c>
      <c r="K118" s="28">
        <f t="shared" si="9"/>
        <v>2.4770314544914935</v>
      </c>
      <c r="L118" s="28" t="str">
        <f t="shared" si="10"/>
        <v>ОДНОРОДНЫЕ</v>
      </c>
      <c r="M118" s="27">
        <f t="shared" si="11"/>
        <v>35426.666666666664</v>
      </c>
    </row>
    <row r="119" spans="1:13" x14ac:dyDescent="0.25">
      <c r="A119" s="13">
        <v>99</v>
      </c>
      <c r="B119" s="29" t="s">
        <v>126</v>
      </c>
      <c r="C119" s="33" t="s">
        <v>148</v>
      </c>
      <c r="D119" s="34">
        <v>10</v>
      </c>
      <c r="E119" s="31">
        <v>90</v>
      </c>
      <c r="F119" s="16">
        <v>93</v>
      </c>
      <c r="G119" s="27">
        <v>95</v>
      </c>
      <c r="H119" s="27">
        <f t="shared" si="6"/>
        <v>92.666666666666671</v>
      </c>
      <c r="I119" s="28">
        <f t="shared" si="7"/>
        <v>3</v>
      </c>
      <c r="J119" s="28">
        <f t="shared" si="8"/>
        <v>2.5166114784235836</v>
      </c>
      <c r="K119" s="28">
        <f t="shared" si="9"/>
        <v>2.715767782471493</v>
      </c>
      <c r="L119" s="28" t="str">
        <f t="shared" si="10"/>
        <v>ОДНОРОДНЫЕ</v>
      </c>
      <c r="M119" s="27">
        <f t="shared" si="11"/>
        <v>926.66666666666674</v>
      </c>
    </row>
    <row r="120" spans="1:13" x14ac:dyDescent="0.25">
      <c r="A120" s="13">
        <v>100</v>
      </c>
      <c r="B120" s="29" t="s">
        <v>127</v>
      </c>
      <c r="C120" s="33" t="s">
        <v>148</v>
      </c>
      <c r="D120" s="35">
        <v>1</v>
      </c>
      <c r="E120" s="31">
        <v>660</v>
      </c>
      <c r="F120" s="16">
        <v>680</v>
      </c>
      <c r="G120" s="27">
        <v>694</v>
      </c>
      <c r="H120" s="27">
        <f t="shared" si="6"/>
        <v>678</v>
      </c>
      <c r="I120" s="28">
        <f t="shared" si="7"/>
        <v>3</v>
      </c>
      <c r="J120" s="28">
        <f t="shared" si="8"/>
        <v>17.088007490635061</v>
      </c>
      <c r="K120" s="28">
        <f t="shared" si="9"/>
        <v>2.5203550871143157</v>
      </c>
      <c r="L120" s="28" t="str">
        <f t="shared" si="10"/>
        <v>ОДНОРОДНЫЕ</v>
      </c>
      <c r="M120" s="27">
        <f t="shared" si="11"/>
        <v>678</v>
      </c>
    </row>
    <row r="121" spans="1:13" ht="38.25" x14ac:dyDescent="0.25">
      <c r="A121" s="13">
        <v>101</v>
      </c>
      <c r="B121" s="29" t="s">
        <v>128</v>
      </c>
      <c r="C121" s="33" t="s">
        <v>148</v>
      </c>
      <c r="D121" s="34">
        <v>50</v>
      </c>
      <c r="E121" s="31">
        <v>270</v>
      </c>
      <c r="F121" s="16">
        <v>278</v>
      </c>
      <c r="G121" s="27">
        <v>284</v>
      </c>
      <c r="H121" s="27">
        <f t="shared" si="6"/>
        <v>277.33333333333331</v>
      </c>
      <c r="I121" s="28">
        <f t="shared" si="7"/>
        <v>3</v>
      </c>
      <c r="J121" s="28">
        <f t="shared" si="8"/>
        <v>7.0237691685684931</v>
      </c>
      <c r="K121" s="28">
        <f t="shared" si="9"/>
        <v>2.5326090752049857</v>
      </c>
      <c r="L121" s="28" t="str">
        <f t="shared" si="10"/>
        <v>ОДНОРОДНЫЕ</v>
      </c>
      <c r="M121" s="27">
        <f t="shared" si="11"/>
        <v>13866.666666666666</v>
      </c>
    </row>
    <row r="122" spans="1:13" x14ac:dyDescent="0.25">
      <c r="A122" s="13">
        <v>102</v>
      </c>
      <c r="B122" s="29" t="s">
        <v>129</v>
      </c>
      <c r="C122" s="33" t="s">
        <v>148</v>
      </c>
      <c r="D122" s="34">
        <v>1</v>
      </c>
      <c r="E122" s="31">
        <v>1040</v>
      </c>
      <c r="F122" s="16">
        <v>1071</v>
      </c>
      <c r="G122" s="27">
        <v>1092</v>
      </c>
      <c r="H122" s="27">
        <f t="shared" si="6"/>
        <v>1067.6666666666667</v>
      </c>
      <c r="I122" s="28">
        <f t="shared" si="7"/>
        <v>3</v>
      </c>
      <c r="J122" s="28">
        <f t="shared" si="8"/>
        <v>26.159765544311238</v>
      </c>
      <c r="K122" s="28">
        <f t="shared" si="9"/>
        <v>2.4501809751150079</v>
      </c>
      <c r="L122" s="28" t="str">
        <f t="shared" si="10"/>
        <v>ОДНОРОДНЫЕ</v>
      </c>
      <c r="M122" s="27">
        <f t="shared" si="11"/>
        <v>1067.6666666666667</v>
      </c>
    </row>
    <row r="123" spans="1:13" x14ac:dyDescent="0.25">
      <c r="A123" s="13">
        <v>103</v>
      </c>
      <c r="B123" s="29" t="s">
        <v>130</v>
      </c>
      <c r="C123" s="33" t="s">
        <v>148</v>
      </c>
      <c r="D123" s="34">
        <v>3</v>
      </c>
      <c r="E123" s="31">
        <v>180</v>
      </c>
      <c r="F123" s="16">
        <v>185</v>
      </c>
      <c r="G123" s="27">
        <v>189</v>
      </c>
      <c r="H123" s="27">
        <f t="shared" si="6"/>
        <v>184.66666666666666</v>
      </c>
      <c r="I123" s="28">
        <f t="shared" si="7"/>
        <v>3</v>
      </c>
      <c r="J123" s="28">
        <f t="shared" si="8"/>
        <v>4.5092497528228943</v>
      </c>
      <c r="K123" s="28">
        <f t="shared" si="9"/>
        <v>2.4418319961134807</v>
      </c>
      <c r="L123" s="28" t="str">
        <f t="shared" si="10"/>
        <v>ОДНОРОДНЫЕ</v>
      </c>
      <c r="M123" s="27">
        <f t="shared" si="11"/>
        <v>554</v>
      </c>
    </row>
    <row r="124" spans="1:13" x14ac:dyDescent="0.25">
      <c r="A124" s="13">
        <v>104</v>
      </c>
      <c r="B124" s="29" t="s">
        <v>131</v>
      </c>
      <c r="C124" s="33" t="s">
        <v>148</v>
      </c>
      <c r="D124" s="34">
        <v>10</v>
      </c>
      <c r="E124" s="31">
        <v>800</v>
      </c>
      <c r="F124" s="16">
        <v>824</v>
      </c>
      <c r="G124" s="27">
        <v>840</v>
      </c>
      <c r="H124" s="27">
        <f t="shared" si="6"/>
        <v>821.33333333333337</v>
      </c>
      <c r="I124" s="28">
        <f t="shared" si="7"/>
        <v>3</v>
      </c>
      <c r="J124" s="28">
        <f t="shared" si="8"/>
        <v>20.132891827388669</v>
      </c>
      <c r="K124" s="28">
        <f t="shared" si="9"/>
        <v>2.4512449465164772</v>
      </c>
      <c r="L124" s="28" t="str">
        <f t="shared" si="10"/>
        <v>ОДНОРОДНЫЕ</v>
      </c>
      <c r="M124" s="27">
        <f t="shared" si="11"/>
        <v>8213.3333333333339</v>
      </c>
    </row>
    <row r="125" spans="1:13" x14ac:dyDescent="0.25">
      <c r="A125" s="13">
        <v>105</v>
      </c>
      <c r="B125" s="29" t="s">
        <v>132</v>
      </c>
      <c r="C125" s="33" t="s">
        <v>148</v>
      </c>
      <c r="D125" s="34">
        <v>10</v>
      </c>
      <c r="E125" s="31">
        <v>950</v>
      </c>
      <c r="F125" s="16">
        <v>979</v>
      </c>
      <c r="G125" s="27">
        <v>999</v>
      </c>
      <c r="H125" s="27">
        <f t="shared" si="6"/>
        <v>976</v>
      </c>
      <c r="I125" s="28">
        <f t="shared" si="7"/>
        <v>3</v>
      </c>
      <c r="J125" s="28">
        <f t="shared" si="8"/>
        <v>24.637369989509839</v>
      </c>
      <c r="K125" s="28">
        <f t="shared" si="9"/>
        <v>2.5243206956464999</v>
      </c>
      <c r="L125" s="28" t="str">
        <f t="shared" si="10"/>
        <v>ОДНОРОДНЫЕ</v>
      </c>
      <c r="M125" s="27">
        <f t="shared" si="11"/>
        <v>9760</v>
      </c>
    </row>
    <row r="126" spans="1:13" x14ac:dyDescent="0.25">
      <c r="A126" s="13">
        <v>106</v>
      </c>
      <c r="B126" s="29" t="s">
        <v>133</v>
      </c>
      <c r="C126" s="33" t="s">
        <v>148</v>
      </c>
      <c r="D126" s="34">
        <v>5</v>
      </c>
      <c r="E126" s="31">
        <v>3950</v>
      </c>
      <c r="F126" s="16">
        <v>4069</v>
      </c>
      <c r="G126" s="27">
        <v>4150</v>
      </c>
      <c r="H126" s="27">
        <f t="shared" si="6"/>
        <v>4056.3333333333335</v>
      </c>
      <c r="I126" s="28">
        <f t="shared" si="7"/>
        <v>3</v>
      </c>
      <c r="J126" s="28">
        <f t="shared" si="8"/>
        <v>100.59986746180797</v>
      </c>
      <c r="K126" s="28">
        <f t="shared" si="9"/>
        <v>2.4800690474601357</v>
      </c>
      <c r="L126" s="28" t="str">
        <f t="shared" si="10"/>
        <v>ОДНОРОДНЫЕ</v>
      </c>
      <c r="M126" s="27">
        <f t="shared" si="11"/>
        <v>20281.666666666668</v>
      </c>
    </row>
    <row r="127" spans="1:13" x14ac:dyDescent="0.25">
      <c r="A127" s="13">
        <v>107</v>
      </c>
      <c r="B127" s="29" t="s">
        <v>134</v>
      </c>
      <c r="C127" s="33" t="s">
        <v>148</v>
      </c>
      <c r="D127" s="34">
        <v>1</v>
      </c>
      <c r="E127" s="32">
        <v>785</v>
      </c>
      <c r="F127" s="16">
        <v>809</v>
      </c>
      <c r="G127" s="23">
        <v>825</v>
      </c>
      <c r="H127" s="27">
        <f t="shared" si="6"/>
        <v>806.33333333333337</v>
      </c>
      <c r="I127" s="28">
        <f t="shared" si="7"/>
        <v>3</v>
      </c>
      <c r="J127" s="28">
        <f t="shared" si="8"/>
        <v>20.132891827388669</v>
      </c>
      <c r="K127" s="28">
        <f t="shared" si="9"/>
        <v>2.4968447904988014</v>
      </c>
      <c r="L127" s="28" t="str">
        <f t="shared" si="10"/>
        <v>ОДНОРОДНЫЕ</v>
      </c>
      <c r="M127" s="27">
        <f t="shared" si="11"/>
        <v>806.33333333333337</v>
      </c>
    </row>
    <row r="128" spans="1:13" x14ac:dyDescent="0.25">
      <c r="A128" s="13">
        <v>108</v>
      </c>
      <c r="B128" s="29" t="s">
        <v>135</v>
      </c>
      <c r="C128" s="33" t="s">
        <v>148</v>
      </c>
      <c r="D128" s="34">
        <v>2</v>
      </c>
      <c r="E128" s="32">
        <v>814</v>
      </c>
      <c r="F128" s="16">
        <v>838</v>
      </c>
      <c r="G128" s="23">
        <v>855</v>
      </c>
      <c r="H128" s="27">
        <f t="shared" si="6"/>
        <v>835.66666666666663</v>
      </c>
      <c r="I128" s="28">
        <f t="shared" si="7"/>
        <v>3</v>
      </c>
      <c r="J128" s="28">
        <f t="shared" si="8"/>
        <v>20.599352740640501</v>
      </c>
      <c r="K128" s="28">
        <f t="shared" si="9"/>
        <v>2.4650202721149386</v>
      </c>
      <c r="L128" s="28" t="str">
        <f t="shared" si="10"/>
        <v>ОДНОРОДНЫЕ</v>
      </c>
      <c r="M128" s="27">
        <f t="shared" si="11"/>
        <v>1671.3333333333333</v>
      </c>
    </row>
    <row r="129" spans="1:15" x14ac:dyDescent="0.25">
      <c r="A129" s="13">
        <v>109</v>
      </c>
      <c r="B129" s="30" t="s">
        <v>147</v>
      </c>
      <c r="C129" s="33" t="s">
        <v>148</v>
      </c>
      <c r="D129" s="34">
        <v>5</v>
      </c>
      <c r="E129" s="32">
        <v>700</v>
      </c>
      <c r="F129" s="16">
        <v>721</v>
      </c>
      <c r="G129" s="23">
        <v>735</v>
      </c>
      <c r="H129" s="27">
        <f t="shared" si="6"/>
        <v>718.66666666666663</v>
      </c>
      <c r="I129" s="28">
        <f t="shared" si="7"/>
        <v>3</v>
      </c>
      <c r="J129" s="28">
        <f t="shared" si="8"/>
        <v>17.616280348965084</v>
      </c>
      <c r="K129" s="28">
        <f t="shared" si="9"/>
        <v>2.4512449465164772</v>
      </c>
      <c r="L129" s="28" t="str">
        <f t="shared" si="10"/>
        <v>ОДНОРОДНЫЕ</v>
      </c>
      <c r="M129" s="27">
        <f t="shared" si="11"/>
        <v>3593.333333333333</v>
      </c>
    </row>
    <row r="130" spans="1:15" x14ac:dyDescent="0.25">
      <c r="A130" s="13">
        <v>110</v>
      </c>
      <c r="B130" s="30" t="s">
        <v>147</v>
      </c>
      <c r="C130" s="33" t="s">
        <v>148</v>
      </c>
      <c r="D130" s="34">
        <v>5</v>
      </c>
      <c r="E130" s="32">
        <v>700</v>
      </c>
      <c r="F130" s="16">
        <v>721</v>
      </c>
      <c r="G130" s="23">
        <v>735</v>
      </c>
      <c r="H130" s="27">
        <f t="shared" si="6"/>
        <v>718.66666666666663</v>
      </c>
      <c r="I130" s="28">
        <f t="shared" si="7"/>
        <v>3</v>
      </c>
      <c r="J130" s="28">
        <f t="shared" si="8"/>
        <v>17.616280348965084</v>
      </c>
      <c r="K130" s="28">
        <f t="shared" si="9"/>
        <v>2.4512449465164772</v>
      </c>
      <c r="L130" s="28" t="str">
        <f t="shared" si="10"/>
        <v>ОДНОРОДНЫЕ</v>
      </c>
      <c r="M130" s="27">
        <f t="shared" si="11"/>
        <v>3593.333333333333</v>
      </c>
    </row>
    <row r="131" spans="1:15" x14ac:dyDescent="0.25">
      <c r="A131" s="13">
        <v>111</v>
      </c>
      <c r="B131" s="29" t="s">
        <v>136</v>
      </c>
      <c r="C131" s="33" t="s">
        <v>148</v>
      </c>
      <c r="D131" s="34">
        <v>10</v>
      </c>
      <c r="E131" s="32">
        <v>100</v>
      </c>
      <c r="F131" s="16">
        <v>103</v>
      </c>
      <c r="G131" s="23">
        <v>105</v>
      </c>
      <c r="H131" s="27">
        <f t="shared" si="6"/>
        <v>102.66666666666667</v>
      </c>
      <c r="I131" s="28">
        <f t="shared" si="7"/>
        <v>3</v>
      </c>
      <c r="J131" s="28">
        <f t="shared" si="8"/>
        <v>2.5166114784235836</v>
      </c>
      <c r="K131" s="28">
        <f t="shared" si="9"/>
        <v>2.4512449465164772</v>
      </c>
      <c r="L131" s="28" t="str">
        <f t="shared" si="10"/>
        <v>ОДНОРОДНЫЕ</v>
      </c>
      <c r="M131" s="27">
        <f t="shared" si="11"/>
        <v>1026.6666666666667</v>
      </c>
    </row>
    <row r="132" spans="1:15" x14ac:dyDescent="0.25">
      <c r="A132" s="13">
        <v>112</v>
      </c>
      <c r="B132" s="29" t="s">
        <v>137</v>
      </c>
      <c r="C132" s="33" t="s">
        <v>148</v>
      </c>
      <c r="D132" s="34">
        <v>2</v>
      </c>
      <c r="E132" s="32">
        <v>2900</v>
      </c>
      <c r="F132" s="16">
        <v>2987</v>
      </c>
      <c r="G132" s="23">
        <v>3047</v>
      </c>
      <c r="H132" s="27">
        <f t="shared" si="6"/>
        <v>2978</v>
      </c>
      <c r="I132" s="28">
        <f t="shared" si="7"/>
        <v>3</v>
      </c>
      <c r="J132" s="28">
        <f t="shared" si="8"/>
        <v>73.912109968529521</v>
      </c>
      <c r="K132" s="28">
        <f t="shared" si="9"/>
        <v>2.48193787671355</v>
      </c>
      <c r="L132" s="28" t="str">
        <f t="shared" si="10"/>
        <v>ОДНОРОДНЫЕ</v>
      </c>
      <c r="M132" s="27">
        <f t="shared" si="11"/>
        <v>5956</v>
      </c>
    </row>
    <row r="133" spans="1:15" ht="25.5" x14ac:dyDescent="0.25">
      <c r="A133" s="13">
        <v>113</v>
      </c>
      <c r="B133" s="29" t="s">
        <v>138</v>
      </c>
      <c r="C133" s="33" t="s">
        <v>148</v>
      </c>
      <c r="D133" s="34">
        <v>10</v>
      </c>
      <c r="E133" s="32">
        <v>1490</v>
      </c>
      <c r="F133" s="16">
        <v>1535</v>
      </c>
      <c r="G133" s="23">
        <v>1566</v>
      </c>
      <c r="H133" s="27">
        <f t="shared" si="6"/>
        <v>1530.3333333333333</v>
      </c>
      <c r="I133" s="28">
        <f t="shared" si="7"/>
        <v>3</v>
      </c>
      <c r="J133" s="28">
        <f t="shared" si="8"/>
        <v>38.214307966170651</v>
      </c>
      <c r="K133" s="28">
        <f t="shared" si="9"/>
        <v>2.4971231517863637</v>
      </c>
      <c r="L133" s="28" t="str">
        <f t="shared" si="10"/>
        <v>ОДНОРОДНЫЕ</v>
      </c>
      <c r="M133" s="27">
        <f t="shared" si="11"/>
        <v>15303.333333333332</v>
      </c>
    </row>
    <row r="134" spans="1:15" ht="25.5" x14ac:dyDescent="0.25">
      <c r="A134" s="13">
        <v>114</v>
      </c>
      <c r="B134" s="29" t="s">
        <v>139</v>
      </c>
      <c r="C134" s="33" t="s">
        <v>148</v>
      </c>
      <c r="D134" s="34">
        <v>40</v>
      </c>
      <c r="E134" s="32">
        <v>150</v>
      </c>
      <c r="F134" s="16">
        <v>155</v>
      </c>
      <c r="G134" s="23">
        <v>158</v>
      </c>
      <c r="H134" s="27">
        <f t="shared" si="6"/>
        <v>154.33333333333334</v>
      </c>
      <c r="I134" s="28">
        <f t="shared" si="7"/>
        <v>3</v>
      </c>
      <c r="J134" s="28">
        <f t="shared" si="8"/>
        <v>4.0414518843273806</v>
      </c>
      <c r="K134" s="28">
        <f t="shared" si="9"/>
        <v>2.6186513289378275</v>
      </c>
      <c r="L134" s="28" t="str">
        <f t="shared" si="10"/>
        <v>ОДНОРОДНЫЕ</v>
      </c>
      <c r="M134" s="27">
        <f t="shared" si="11"/>
        <v>6173.3333333333339</v>
      </c>
    </row>
    <row r="135" spans="1:15" ht="38.25" x14ac:dyDescent="0.25">
      <c r="A135" s="13">
        <v>115</v>
      </c>
      <c r="B135" s="29" t="s">
        <v>140</v>
      </c>
      <c r="C135" s="33" t="s">
        <v>148</v>
      </c>
      <c r="D135" s="34">
        <v>100</v>
      </c>
      <c r="E135" s="32">
        <v>300</v>
      </c>
      <c r="F135" s="16">
        <v>309</v>
      </c>
      <c r="G135" s="27">
        <v>315</v>
      </c>
      <c r="H135" s="27">
        <f t="shared" si="6"/>
        <v>308</v>
      </c>
      <c r="I135" s="28">
        <f t="shared" si="7"/>
        <v>3</v>
      </c>
      <c r="J135" s="28">
        <f t="shared" si="8"/>
        <v>7.5498344352707498</v>
      </c>
      <c r="K135" s="28">
        <f t="shared" si="9"/>
        <v>2.4512449465164772</v>
      </c>
      <c r="L135" s="28" t="str">
        <f t="shared" si="10"/>
        <v>ОДНОРОДНЫЕ</v>
      </c>
      <c r="M135" s="27">
        <f t="shared" si="11"/>
        <v>30800</v>
      </c>
    </row>
    <row r="136" spans="1:15" x14ac:dyDescent="0.25">
      <c r="A136" s="13">
        <v>116</v>
      </c>
      <c r="B136" s="29" t="s">
        <v>141</v>
      </c>
      <c r="C136" s="33" t="s">
        <v>148</v>
      </c>
      <c r="D136" s="34">
        <v>5</v>
      </c>
      <c r="E136" s="32">
        <v>300</v>
      </c>
      <c r="F136" s="16">
        <v>309</v>
      </c>
      <c r="G136" s="23">
        <v>315</v>
      </c>
      <c r="H136" s="15">
        <f t="shared" ref="H136" si="12">AVERAGE(E136:G136)</f>
        <v>308</v>
      </c>
      <c r="I136" s="14">
        <f t="shared" ref="I136" si="13" xml:space="preserve"> COUNT(E136:G136)</f>
        <v>3</v>
      </c>
      <c r="J136" s="14">
        <f t="shared" ref="J136" si="14">STDEV(E136:G136)</f>
        <v>7.5498344352707498</v>
      </c>
      <c r="K136" s="14">
        <f t="shared" ref="K136" si="15">J136/H136*100</f>
        <v>2.4512449465164772</v>
      </c>
      <c r="L136" s="14" t="str">
        <f t="shared" ref="L136" si="16">IF(K136&lt;33,"ОДНОРОДНЫЕ","НЕОДНОРОДНЫЕ")</f>
        <v>ОДНОРОДНЫЕ</v>
      </c>
      <c r="M136" s="15">
        <f t="shared" ref="M136" si="17">D136*H136</f>
        <v>1540</v>
      </c>
    </row>
    <row r="137" spans="1:15" x14ac:dyDescent="0.25">
      <c r="A137" s="22"/>
      <c r="B137" s="17"/>
      <c r="C137" s="18"/>
      <c r="D137" s="19"/>
      <c r="E137" s="25">
        <f>SUMPRODUCT($D$21:$D$136,E21:E136)</f>
        <v>1992875</v>
      </c>
      <c r="F137" s="23">
        <f>SUMPRODUCT($D$21:$D$136,F21:F136)</f>
        <v>2052844</v>
      </c>
      <c r="G137" s="23">
        <f>SUMPRODUCT($D$21:$D$136,G21:G136)</f>
        <v>2093918</v>
      </c>
      <c r="H137" s="9"/>
      <c r="I137" s="10"/>
      <c r="J137" s="10"/>
      <c r="K137" s="10"/>
      <c r="L137" s="10"/>
      <c r="M137" s="12">
        <f>SUM(M21:M136)</f>
        <v>2046545.6666666667</v>
      </c>
    </row>
    <row r="138" spans="1:15" x14ac:dyDescent="0.25">
      <c r="A138" s="7"/>
      <c r="B138" s="7"/>
      <c r="C138" s="7"/>
      <c r="D138" s="7"/>
      <c r="E138" s="3"/>
      <c r="F138" s="3"/>
      <c r="G138" s="3"/>
      <c r="H138" s="3"/>
      <c r="I138" s="7"/>
      <c r="J138" s="7"/>
      <c r="K138" s="7"/>
      <c r="L138" s="7"/>
      <c r="M138" s="3"/>
    </row>
    <row r="139" spans="1:15" s="7" customFormat="1" ht="33.6" customHeight="1" x14ac:dyDescent="0.25">
      <c r="A139" s="47" t="s">
        <v>23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5" s="7" customFormat="1" ht="21.75" customHeight="1" x14ac:dyDescent="0.25">
      <c r="A140" s="45" t="s">
        <v>22</v>
      </c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</row>
    <row r="141" spans="1:15" s="7" customFormat="1" ht="15" customHeight="1" x14ac:dyDescent="0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</row>
    <row r="142" spans="1:15" s="21" customFormat="1" ht="32.25" customHeight="1" x14ac:dyDescent="0.25">
      <c r="A142" s="43" t="s">
        <v>32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20"/>
      <c r="O142" s="20"/>
    </row>
  </sheetData>
  <mergeCells count="18">
    <mergeCell ref="A142:M142"/>
    <mergeCell ref="A141:M141"/>
    <mergeCell ref="J13:K13"/>
    <mergeCell ref="B15:L15"/>
    <mergeCell ref="A139:M139"/>
    <mergeCell ref="A140:M140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  <mergeCell ref="G4:M4"/>
    <mergeCell ref="B19:B20"/>
    <mergeCell ref="C19:D19"/>
  </mergeCells>
  <conditionalFormatting sqref="L21:L137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137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2023-01-30T04:56:32Z</dcterms:modified>
</cp:coreProperties>
</file>