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<sst xmlns="http://schemas.openxmlformats.org/spreadsheetml/2006/main" count="57" uniqueCount="36">
  <si>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</si>
  <si>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</si>
  <si>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</si>
  <si>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</si>
  <si>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</si>
  <si>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</si>
  <si>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</si>
  <si>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</si>
  <si>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</si>
  <si>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</si>
  <si>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</si>
  <si>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</si>
  <si>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</si>
  <si>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</si>
  <si>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</si>
  <si>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</si>
  <si>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</si>
  <si>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</si>
  <si>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</si>
  <si>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</si>
  <si>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</si>
  <si>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</si>
  <si>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</si>
  <si>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</si>
  <si>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</si>
  <si>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</si>
  <si>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</si>
  <si>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</si>
  <si>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Комплекс ботулинический токсин типа A-гемагглютинин лиофилизат для приготовления раствора для инъекций, 300 ЕД, - флаконы №1</t>
  </si>
  <si>
    <t xml:space="preserve">                       на миорелаксанты  21.20.10.225</t>
  </si>
  <si>
    <t>Ботулинический токсин типа А лиофилизат для приготовления раствора для в/м введения 50 ЕД - флакон №1</t>
  </si>
  <si>
    <t xml:space="preserve"> Ботулинический токсин типа A-гемагглютинин лиофилизат для приготовления раствора для инъекций, 500 ЕД, - флаконы №1</t>
  </si>
  <si>
    <t xml:space="preserve"> Ботулинический токсин типа A-гемагглютинин лиофилизат для приготовления раствора для инъекций, 300 ЕД, - флаконы №1</t>
  </si>
  <si>
    <t>КП вх.1617-04/223 от 17.04.2023</t>
  </si>
  <si>
    <t>КП вх.1618-04/223 от 17.04.2023</t>
  </si>
  <si>
    <t>КП вх.1619-04/223 от 17.04.2023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</si>
</sst>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70" workbookViewId="0" topLeftCell="A1">
      <selection activeCell="A3" sqref="A3:Q35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4.7109375" style="3" customWidth="1"/>
    <col min="6" max="6" width="14.28125" style="3" customWidth="1"/>
    <col min="7" max="7" width="15.140625" style="3" customWidth="1"/>
    <col min="8" max="8" width="13.57421875" style="3" customWidth="1"/>
    <col min="9" max="9" width="13.140625" style="3" customWidth="1"/>
    <col min="10" max="10" width="13.421875" style="3" customWidth="1"/>
    <col min="11" max="11" width="11.7109375" style="3" customWidth="1"/>
    <col min="12" max="12" width="13.71093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14.28125" style="2" customWidth="1"/>
    <col min="17" max="17" width="13.28125" style="3" customWidth="1"/>
    <col min="18" max="16384" width="9.140625" style="1" customWidth="1"/>
  </cols>
  <sheetData>
    <row r="1" spans="1:16" ht="15">
      <c r="A1" s="18"/>
      <c r="B1" s="18"/>
      <c r="C1" s="18"/>
      <c r="D1" s="18"/>
      <c r="M1" s="18"/>
      <c r="N1" s="18"/>
      <c r="O1" s="18"/>
      <c r="P1" s="18"/>
    </row>
    <row r="2" spans="1:16" ht="15">
      <c r="A2" s="18"/>
      <c r="B2" s="18"/>
      <c r="C2" s="18"/>
      <c r="D2" s="18"/>
      <c r="M2" s="18"/>
      <c r="N2" s="18"/>
      <c r="O2" s="18"/>
      <c r="P2" s="18"/>
    </row>
    <row r="3" spans="1:17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11" t="s">
        <v>16</v>
      </c>
    </row>
    <row r="4" spans="1:17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8"/>
      <c r="O4" s="8"/>
      <c r="P4" s="8"/>
      <c r="Q4" s="12" t="s">
        <v>21</v>
      </c>
    </row>
    <row r="5" spans="1:17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12" t="s">
        <v>17</v>
      </c>
    </row>
    <row r="6" spans="1:17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9"/>
    </row>
    <row r="7" spans="1:17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45" t="s">
        <v>20</v>
      </c>
      <c r="O7" s="45"/>
      <c r="P7" s="8"/>
      <c r="Q7" s="4" t="s">
        <v>18</v>
      </c>
    </row>
    <row r="8" ht="18.75">
      <c r="Q8" s="5"/>
    </row>
    <row r="9" spans="2:17" ht="18.75">
      <c r="B9" s="46" t="s">
        <v>19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"/>
    </row>
    <row r="10" spans="2:16" ht="15.75">
      <c r="B10" s="23"/>
      <c r="C10" s="23"/>
      <c r="D10" s="47" t="s">
        <v>29</v>
      </c>
      <c r="E10" s="47"/>
      <c r="F10" s="47"/>
      <c r="G10" s="47"/>
      <c r="H10" s="47"/>
      <c r="I10" s="47"/>
      <c r="J10" s="47"/>
      <c r="K10" s="47"/>
      <c r="L10" s="47"/>
      <c r="M10" s="23"/>
      <c r="N10" s="23"/>
      <c r="O10" s="23"/>
      <c r="P10" s="23"/>
    </row>
    <row r="12" spans="1:17" s="8" customFormat="1" ht="46.5" customHeight="1">
      <c r="A12" s="38" t="s">
        <v>14</v>
      </c>
      <c r="B12" s="39"/>
      <c r="C12" s="40">
        <f>SUMIF(Q15:Q31,"&gt;0")</f>
        <v>338348.12333333335</v>
      </c>
      <c r="D12" s="39"/>
      <c r="E12" s="15" t="s">
        <v>33</v>
      </c>
      <c r="F12" s="15" t="s">
        <v>34</v>
      </c>
      <c r="G12" s="15" t="s">
        <v>35</v>
      </c>
      <c r="H12" s="15"/>
      <c r="I12" s="15"/>
      <c r="J12" s="15"/>
      <c r="K12" s="29"/>
      <c r="L12" s="6"/>
      <c r="M12" s="7"/>
      <c r="N12" s="7"/>
      <c r="O12" s="7"/>
      <c r="P12" s="7"/>
      <c r="Q12" s="6"/>
    </row>
    <row r="13" spans="1:17" s="8" customFormat="1" ht="30" customHeight="1">
      <c r="A13" s="43" t="s">
        <v>0</v>
      </c>
      <c r="B13" s="43" t="s">
        <v>1</v>
      </c>
      <c r="C13" s="43" t="s">
        <v>2</v>
      </c>
      <c r="D13" s="43"/>
      <c r="E13" s="6" t="s">
        <v>5</v>
      </c>
      <c r="F13" s="6" t="s">
        <v>7</v>
      </c>
      <c r="G13" s="14" t="s">
        <v>8</v>
      </c>
      <c r="H13" s="13" t="s">
        <v>22</v>
      </c>
      <c r="I13" s="13" t="s">
        <v>23</v>
      </c>
      <c r="J13" s="13" t="s">
        <v>25</v>
      </c>
      <c r="K13" s="13" t="s">
        <v>26</v>
      </c>
      <c r="L13" s="41" t="s">
        <v>15</v>
      </c>
      <c r="M13" s="43" t="s">
        <v>11</v>
      </c>
      <c r="N13" s="43" t="s">
        <v>12</v>
      </c>
      <c r="O13" s="43" t="s">
        <v>13</v>
      </c>
      <c r="P13" s="43" t="s">
        <v>9</v>
      </c>
      <c r="Q13" s="37" t="s">
        <v>10</v>
      </c>
    </row>
    <row r="14" spans="1:17" s="8" customFormat="1" ht="30">
      <c r="A14" s="43"/>
      <c r="B14" s="43"/>
      <c r="C14" s="7" t="s">
        <v>3</v>
      </c>
      <c r="D14" s="7" t="s">
        <v>4</v>
      </c>
      <c r="E14" s="6" t="s">
        <v>6</v>
      </c>
      <c r="F14" s="6" t="s">
        <v>6</v>
      </c>
      <c r="G14" s="14" t="s">
        <v>6</v>
      </c>
      <c r="H14" s="14" t="s">
        <v>6</v>
      </c>
      <c r="I14" s="26" t="s">
        <v>6</v>
      </c>
      <c r="J14" s="26" t="s">
        <v>6</v>
      </c>
      <c r="K14" s="6" t="s">
        <v>6</v>
      </c>
      <c r="L14" s="42"/>
      <c r="M14" s="43"/>
      <c r="N14" s="43"/>
      <c r="O14" s="43"/>
      <c r="P14" s="43"/>
      <c r="Q14" s="37"/>
    </row>
    <row r="15" spans="1:17" s="8" customFormat="1" ht="81" customHeight="1">
      <c r="A15" s="30">
        <v>1</v>
      </c>
      <c r="B15" s="33" t="s">
        <v>30</v>
      </c>
      <c r="C15" s="19" t="s">
        <v>24</v>
      </c>
      <c r="D15" s="19">
        <v>3</v>
      </c>
      <c r="E15" s="13">
        <v>6868.5</v>
      </c>
      <c r="F15" s="13">
        <v>6868.5</v>
      </c>
      <c r="G15" s="13">
        <v>6868.4</v>
      </c>
      <c r="H15" s="13"/>
      <c r="I15" s="13"/>
      <c r="J15" s="13"/>
      <c r="K15" s="13"/>
      <c r="L15" s="16">
        <f aca="true" t="shared" si="0" ref="L15:L31">AVERAGE(E15:K15)</f>
        <v>6868.466666666667</v>
      </c>
      <c r="M15" s="17">
        <f aca="true" t="shared" si="1" ref="M15:M31">COUNT(E15:K15)</f>
        <v>3</v>
      </c>
      <c r="N15" s="17">
        <f aca="true" t="shared" si="2" ref="N15:N31">STDEV(E15:K15)</f>
        <v>0.057735026919172615</v>
      </c>
      <c r="O15" s="17">
        <f aca="true" t="shared" si="3" ref="O15:O31">N15/L15*100</f>
        <v>0.0008405810164205395</v>
      </c>
      <c r="P15" s="17" t="str">
        <f aca="true" t="shared" si="4" ref="P15:P31">IF(O15&lt;33,"ОДНОРОДНЫЕ","НЕОДНОРОДНЫЕ")</f>
        <v>ОДНОРОДНЫЕ</v>
      </c>
      <c r="Q15" s="16">
        <f aca="true" t="shared" si="5" ref="Q15:Q31">D15*L15</f>
        <v>20605.4</v>
      </c>
    </row>
    <row r="16" spans="1:17" s="8" customFormat="1" ht="78.75" customHeight="1">
      <c r="A16" s="30">
        <v>2</v>
      </c>
      <c r="B16" s="34" t="s">
        <v>31</v>
      </c>
      <c r="C16" s="19" t="s">
        <v>24</v>
      </c>
      <c r="D16" s="19">
        <v>18</v>
      </c>
      <c r="E16" s="13">
        <v>17082.97</v>
      </c>
      <c r="F16" s="13">
        <v>17082.97</v>
      </c>
      <c r="G16" s="13">
        <v>17082.89</v>
      </c>
      <c r="H16" s="13"/>
      <c r="I16" s="13"/>
      <c r="J16" s="13"/>
      <c r="K16" s="13"/>
      <c r="L16" s="36">
        <f t="shared" si="0"/>
        <v>17082.943333333333</v>
      </c>
      <c r="M16" s="35">
        <f t="shared" si="1"/>
        <v>3</v>
      </c>
      <c r="N16" s="35">
        <f t="shared" si="2"/>
        <v>0.04618802153617824</v>
      </c>
      <c r="O16" s="35">
        <f t="shared" si="3"/>
        <v>0.0002703750790184571</v>
      </c>
      <c r="P16" s="35" t="str">
        <f t="shared" si="4"/>
        <v>ОДНОРОДНЫЕ</v>
      </c>
      <c r="Q16" s="36">
        <f t="shared" si="5"/>
        <v>307492.98</v>
      </c>
    </row>
    <row r="17" spans="1:17" s="8" customFormat="1" ht="90.75" customHeight="1" hidden="1">
      <c r="A17" s="30">
        <v>3</v>
      </c>
      <c r="B17" s="34" t="s">
        <v>28</v>
      </c>
      <c r="C17" s="19" t="s">
        <v>24</v>
      </c>
      <c r="D17" s="19"/>
      <c r="E17" s="13"/>
      <c r="F17" s="13"/>
      <c r="G17" s="13"/>
      <c r="H17" s="13"/>
      <c r="I17" s="13"/>
      <c r="J17" s="13"/>
      <c r="K17" s="13"/>
      <c r="L17" s="36" t="e">
        <f t="shared" si="0"/>
        <v>#DIV/0!</v>
      </c>
      <c r="M17" s="35">
        <f t="shared" si="1"/>
        <v>0</v>
      </c>
      <c r="N17" s="35" t="e">
        <f t="shared" si="2"/>
        <v>#DIV/0!</v>
      </c>
      <c r="O17" s="35" t="e">
        <f t="shared" si="3"/>
        <v>#DIV/0!</v>
      </c>
      <c r="P17" s="35" t="e">
        <f t="shared" si="4"/>
        <v>#DIV/0!</v>
      </c>
      <c r="Q17" s="36" t="e">
        <f t="shared" si="5"/>
        <v>#DIV/0!</v>
      </c>
    </row>
    <row r="18" spans="1:17" s="8" customFormat="1" ht="94.5" customHeight="1" hidden="1">
      <c r="A18" s="30">
        <v>4</v>
      </c>
      <c r="B18" s="34"/>
      <c r="C18" s="19"/>
      <c r="D18" s="19"/>
      <c r="E18" s="13"/>
      <c r="F18" s="13"/>
      <c r="G18" s="13"/>
      <c r="H18" s="13"/>
      <c r="I18" s="13"/>
      <c r="J18" s="13"/>
      <c r="K18" s="13"/>
      <c r="L18" s="36" t="e">
        <f t="shared" si="0"/>
        <v>#DIV/0!</v>
      </c>
      <c r="M18" s="35">
        <f t="shared" si="1"/>
        <v>0</v>
      </c>
      <c r="N18" s="35" t="e">
        <f t="shared" si="2"/>
        <v>#DIV/0!</v>
      </c>
      <c r="O18" s="35" t="e">
        <f t="shared" si="3"/>
        <v>#DIV/0!</v>
      </c>
      <c r="P18" s="35" t="e">
        <f t="shared" si="4"/>
        <v>#DIV/0!</v>
      </c>
      <c r="Q18" s="36" t="e">
        <f t="shared" si="5"/>
        <v>#DIV/0!</v>
      </c>
    </row>
    <row r="19" spans="1:17" s="8" customFormat="1" ht="84.75" customHeight="1" hidden="1">
      <c r="A19" s="21"/>
      <c r="B19" s="19"/>
      <c r="C19" s="19" t="s">
        <v>24</v>
      </c>
      <c r="D19" s="19"/>
      <c r="E19" s="13"/>
      <c r="F19" s="13"/>
      <c r="G19" s="13"/>
      <c r="H19" s="13"/>
      <c r="I19" s="13"/>
      <c r="J19" s="13"/>
      <c r="K19" s="13"/>
      <c r="L19" s="36" t="e">
        <f t="shared" si="0"/>
        <v>#DIV/0!</v>
      </c>
      <c r="M19" s="35">
        <f t="shared" si="1"/>
        <v>0</v>
      </c>
      <c r="N19" s="35" t="e">
        <f t="shared" si="2"/>
        <v>#DIV/0!</v>
      </c>
      <c r="O19" s="35" t="e">
        <f t="shared" si="3"/>
        <v>#DIV/0!</v>
      </c>
      <c r="P19" s="35" t="e">
        <f t="shared" si="4"/>
        <v>#DIV/0!</v>
      </c>
      <c r="Q19" s="36" t="e">
        <f t="shared" si="5"/>
        <v>#DIV/0!</v>
      </c>
    </row>
    <row r="20" spans="1:17" s="8" customFormat="1" ht="51" customHeight="1" hidden="1">
      <c r="A20" s="30"/>
      <c r="B20" s="28"/>
      <c r="C20" s="19" t="s">
        <v>24</v>
      </c>
      <c r="D20" s="19"/>
      <c r="E20" s="13"/>
      <c r="F20" s="13"/>
      <c r="G20" s="13"/>
      <c r="H20" s="13"/>
      <c r="I20" s="13"/>
      <c r="J20" s="13"/>
      <c r="K20" s="13"/>
      <c r="L20" s="36" t="e">
        <f t="shared" si="0"/>
        <v>#DIV/0!</v>
      </c>
      <c r="M20" s="35">
        <f t="shared" si="1"/>
        <v>0</v>
      </c>
      <c r="N20" s="35" t="e">
        <f t="shared" si="2"/>
        <v>#DIV/0!</v>
      </c>
      <c r="O20" s="35" t="e">
        <f t="shared" si="3"/>
        <v>#DIV/0!</v>
      </c>
      <c r="P20" s="35" t="e">
        <f t="shared" si="4"/>
        <v>#DIV/0!</v>
      </c>
      <c r="Q20" s="36" t="e">
        <f t="shared" si="5"/>
        <v>#DIV/0!</v>
      </c>
    </row>
    <row r="21" spans="1:17" s="8" customFormat="1" ht="59.25" customHeight="1" hidden="1">
      <c r="A21" s="31"/>
      <c r="B21" s="32"/>
      <c r="C21" s="27" t="s">
        <v>24</v>
      </c>
      <c r="D21" s="19"/>
      <c r="E21" s="13"/>
      <c r="F21" s="13"/>
      <c r="G21" s="13"/>
      <c r="H21" s="13"/>
      <c r="I21" s="13"/>
      <c r="J21" s="13"/>
      <c r="K21" s="13"/>
      <c r="L21" s="36" t="e">
        <f t="shared" si="0"/>
        <v>#DIV/0!</v>
      </c>
      <c r="M21" s="35">
        <f t="shared" si="1"/>
        <v>0</v>
      </c>
      <c r="N21" s="35" t="e">
        <f t="shared" si="2"/>
        <v>#DIV/0!</v>
      </c>
      <c r="O21" s="35" t="e">
        <f t="shared" si="3"/>
        <v>#DIV/0!</v>
      </c>
      <c r="P21" s="35" t="e">
        <f t="shared" si="4"/>
        <v>#DIV/0!</v>
      </c>
      <c r="Q21" s="36" t="e">
        <f t="shared" si="5"/>
        <v>#DIV/0!</v>
      </c>
    </row>
    <row r="22" spans="1:17" s="10" customFormat="1" ht="69" customHeight="1" hidden="1">
      <c r="A22" s="24"/>
      <c r="B22" s="32"/>
      <c r="C22" s="27" t="s">
        <v>24</v>
      </c>
      <c r="D22" s="19"/>
      <c r="E22" s="13"/>
      <c r="F22" s="13"/>
      <c r="G22" s="13"/>
      <c r="H22" s="13"/>
      <c r="I22" s="13"/>
      <c r="J22" s="13"/>
      <c r="K22" s="13"/>
      <c r="L22" s="36" t="e">
        <f t="shared" si="0"/>
        <v>#DIV/0!</v>
      </c>
      <c r="M22" s="35">
        <f t="shared" si="1"/>
        <v>0</v>
      </c>
      <c r="N22" s="35" t="e">
        <f t="shared" si="2"/>
        <v>#DIV/0!</v>
      </c>
      <c r="O22" s="35" t="e">
        <f t="shared" si="3"/>
        <v>#DIV/0!</v>
      </c>
      <c r="P22" s="35" t="e">
        <f t="shared" si="4"/>
        <v>#DIV/0!</v>
      </c>
      <c r="Q22" s="36" t="e">
        <f t="shared" si="5"/>
        <v>#DIV/0!</v>
      </c>
    </row>
    <row r="23" spans="1:17" s="10" customFormat="1" ht="51" customHeight="1" hidden="1">
      <c r="A23" s="22"/>
      <c r="B23" s="28"/>
      <c r="C23" s="19" t="s">
        <v>24</v>
      </c>
      <c r="D23" s="19"/>
      <c r="E23" s="13"/>
      <c r="F23" s="13"/>
      <c r="G23" s="13"/>
      <c r="H23" s="13"/>
      <c r="I23" s="13"/>
      <c r="J23" s="13"/>
      <c r="K23" s="13"/>
      <c r="L23" s="36" t="e">
        <f t="shared" si="0"/>
        <v>#DIV/0!</v>
      </c>
      <c r="M23" s="35">
        <f t="shared" si="1"/>
        <v>0</v>
      </c>
      <c r="N23" s="35" t="e">
        <f t="shared" si="2"/>
        <v>#DIV/0!</v>
      </c>
      <c r="O23" s="35" t="e">
        <f t="shared" si="3"/>
        <v>#DIV/0!</v>
      </c>
      <c r="P23" s="35" t="e">
        <f t="shared" si="4"/>
        <v>#DIV/0!</v>
      </c>
      <c r="Q23" s="36" t="e">
        <f t="shared" si="5"/>
        <v>#DIV/0!</v>
      </c>
    </row>
    <row r="24" spans="1:17" s="10" customFormat="1" ht="76.5" customHeight="1" hidden="1">
      <c r="A24" s="22"/>
      <c r="B24" s="19"/>
      <c r="C24" s="19" t="s">
        <v>24</v>
      </c>
      <c r="D24" s="19"/>
      <c r="E24" s="13"/>
      <c r="F24" s="13"/>
      <c r="G24" s="13"/>
      <c r="H24" s="13"/>
      <c r="I24" s="13"/>
      <c r="J24" s="13"/>
      <c r="K24" s="13"/>
      <c r="L24" s="36" t="e">
        <f t="shared" si="0"/>
        <v>#DIV/0!</v>
      </c>
      <c r="M24" s="35">
        <f t="shared" si="1"/>
        <v>0</v>
      </c>
      <c r="N24" s="35" t="e">
        <f t="shared" si="2"/>
        <v>#DIV/0!</v>
      </c>
      <c r="O24" s="35" t="e">
        <f t="shared" si="3"/>
        <v>#DIV/0!</v>
      </c>
      <c r="P24" s="35" t="e">
        <f t="shared" si="4"/>
        <v>#DIV/0!</v>
      </c>
      <c r="Q24" s="36" t="e">
        <f t="shared" si="5"/>
        <v>#DIV/0!</v>
      </c>
    </row>
    <row r="25" spans="1:17" s="10" customFormat="1" ht="55.5" customHeight="1" hidden="1">
      <c r="A25" s="22"/>
      <c r="B25" s="19"/>
      <c r="C25" s="19" t="s">
        <v>24</v>
      </c>
      <c r="D25" s="19"/>
      <c r="E25" s="13"/>
      <c r="F25" s="13"/>
      <c r="G25" s="13"/>
      <c r="H25" s="13"/>
      <c r="I25" s="13"/>
      <c r="J25" s="13"/>
      <c r="K25" s="13"/>
      <c r="L25" s="36" t="e">
        <f t="shared" si="0"/>
        <v>#DIV/0!</v>
      </c>
      <c r="M25" s="35">
        <f t="shared" si="1"/>
        <v>0</v>
      </c>
      <c r="N25" s="35" t="e">
        <f t="shared" si="2"/>
        <v>#DIV/0!</v>
      </c>
      <c r="O25" s="35" t="e">
        <f t="shared" si="3"/>
        <v>#DIV/0!</v>
      </c>
      <c r="P25" s="35" t="e">
        <f t="shared" si="4"/>
        <v>#DIV/0!</v>
      </c>
      <c r="Q25" s="36" t="e">
        <f t="shared" si="5"/>
        <v>#DIV/0!</v>
      </c>
    </row>
    <row r="26" spans="1:17" s="20" customFormat="1" ht="47.25" customHeight="1" hidden="1">
      <c r="A26" s="22"/>
      <c r="B26" s="19"/>
      <c r="C26" s="19" t="s">
        <v>24</v>
      </c>
      <c r="D26" s="19"/>
      <c r="E26" s="13"/>
      <c r="F26" s="13"/>
      <c r="G26" s="13"/>
      <c r="H26" s="13"/>
      <c r="I26" s="13"/>
      <c r="J26" s="13"/>
      <c r="K26" s="13"/>
      <c r="L26" s="36" t="e">
        <f t="shared" si="0"/>
        <v>#DIV/0!</v>
      </c>
      <c r="M26" s="35">
        <f t="shared" si="1"/>
        <v>0</v>
      </c>
      <c r="N26" s="35" t="e">
        <f t="shared" si="2"/>
        <v>#DIV/0!</v>
      </c>
      <c r="O26" s="35" t="e">
        <f t="shared" si="3"/>
        <v>#DIV/0!</v>
      </c>
      <c r="P26" s="35" t="e">
        <f t="shared" si="4"/>
        <v>#DIV/0!</v>
      </c>
      <c r="Q26" s="36" t="e">
        <f t="shared" si="5"/>
        <v>#DIV/0!</v>
      </c>
    </row>
    <row r="27" spans="1:17" ht="36.75" customHeight="1" hidden="1">
      <c r="A27" s="22"/>
      <c r="B27" s="19"/>
      <c r="C27" s="19" t="s">
        <v>24</v>
      </c>
      <c r="D27" s="19"/>
      <c r="E27" s="13"/>
      <c r="F27" s="13"/>
      <c r="G27" s="13"/>
      <c r="H27" s="13"/>
      <c r="I27" s="13"/>
      <c r="J27" s="13"/>
      <c r="K27" s="13"/>
      <c r="L27" s="36" t="e">
        <f t="shared" si="0"/>
        <v>#DIV/0!</v>
      </c>
      <c r="M27" s="35">
        <f t="shared" si="1"/>
        <v>0</v>
      </c>
      <c r="N27" s="35" t="e">
        <f t="shared" si="2"/>
        <v>#DIV/0!</v>
      </c>
      <c r="O27" s="35" t="e">
        <f t="shared" si="3"/>
        <v>#DIV/0!</v>
      </c>
      <c r="P27" s="35" t="e">
        <f t="shared" si="4"/>
        <v>#DIV/0!</v>
      </c>
      <c r="Q27" s="36" t="e">
        <f t="shared" si="5"/>
        <v>#DIV/0!</v>
      </c>
    </row>
    <row r="28" spans="1:17" ht="15" hidden="1">
      <c r="A28" s="25"/>
      <c r="B28" s="19"/>
      <c r="C28" s="19" t="s">
        <v>24</v>
      </c>
      <c r="D28" s="19"/>
      <c r="E28" s="13"/>
      <c r="F28" s="13"/>
      <c r="G28" s="13"/>
      <c r="H28" s="13"/>
      <c r="I28" s="13"/>
      <c r="J28" s="13"/>
      <c r="K28" s="13"/>
      <c r="L28" s="36" t="e">
        <f t="shared" si="0"/>
        <v>#DIV/0!</v>
      </c>
      <c r="M28" s="35">
        <f t="shared" si="1"/>
        <v>0</v>
      </c>
      <c r="N28" s="35" t="e">
        <f t="shared" si="2"/>
        <v>#DIV/0!</v>
      </c>
      <c r="O28" s="35" t="e">
        <f t="shared" si="3"/>
        <v>#DIV/0!</v>
      </c>
      <c r="P28" s="35" t="e">
        <f t="shared" si="4"/>
        <v>#DIV/0!</v>
      </c>
      <c r="Q28" s="36" t="e">
        <f t="shared" si="5"/>
        <v>#DIV/0!</v>
      </c>
    </row>
    <row r="29" spans="1:17" ht="15" hidden="1">
      <c r="A29" s="25"/>
      <c r="B29" s="19"/>
      <c r="C29" s="19" t="s">
        <v>24</v>
      </c>
      <c r="D29" s="19"/>
      <c r="E29" s="13"/>
      <c r="F29" s="13"/>
      <c r="G29" s="13"/>
      <c r="H29" s="13"/>
      <c r="I29" s="13"/>
      <c r="J29" s="13"/>
      <c r="K29" s="13"/>
      <c r="L29" s="36" t="e">
        <f t="shared" si="0"/>
        <v>#DIV/0!</v>
      </c>
      <c r="M29" s="35">
        <f t="shared" si="1"/>
        <v>0</v>
      </c>
      <c r="N29" s="35" t="e">
        <f t="shared" si="2"/>
        <v>#DIV/0!</v>
      </c>
      <c r="O29" s="35" t="e">
        <f t="shared" si="3"/>
        <v>#DIV/0!</v>
      </c>
      <c r="P29" s="35" t="e">
        <f t="shared" si="4"/>
        <v>#DIV/0!</v>
      </c>
      <c r="Q29" s="36" t="e">
        <f t="shared" si="5"/>
        <v>#DIV/0!</v>
      </c>
    </row>
    <row r="30" spans="1:17" ht="15" hidden="1">
      <c r="A30" s="25"/>
      <c r="B30" s="19"/>
      <c r="C30" s="19" t="s">
        <v>24</v>
      </c>
      <c r="D30" s="19"/>
      <c r="E30" s="13"/>
      <c r="F30" s="13"/>
      <c r="G30" s="13"/>
      <c r="H30" s="13"/>
      <c r="I30" s="13"/>
      <c r="J30" s="13"/>
      <c r="K30" s="13"/>
      <c r="L30" s="36" t="e">
        <f t="shared" si="0"/>
        <v>#DIV/0!</v>
      </c>
      <c r="M30" s="35">
        <f t="shared" si="1"/>
        <v>0</v>
      </c>
      <c r="N30" s="35" t="e">
        <f t="shared" si="2"/>
        <v>#DIV/0!</v>
      </c>
      <c r="O30" s="35" t="e">
        <f t="shared" si="3"/>
        <v>#DIV/0!</v>
      </c>
      <c r="P30" s="35" t="e">
        <f t="shared" si="4"/>
        <v>#DIV/0!</v>
      </c>
      <c r="Q30" s="36" t="e">
        <f t="shared" si="5"/>
        <v>#DIV/0!</v>
      </c>
    </row>
    <row r="31" spans="1:17" ht="75.75" customHeight="1">
      <c r="A31" s="35">
        <v>3</v>
      </c>
      <c r="B31" s="34" t="s">
        <v>32</v>
      </c>
      <c r="C31" s="19" t="s">
        <v>24</v>
      </c>
      <c r="D31" s="19">
        <v>1</v>
      </c>
      <c r="E31" s="13">
        <v>10249.77</v>
      </c>
      <c r="F31" s="13">
        <v>10249.77</v>
      </c>
      <c r="G31" s="13">
        <v>10249.69</v>
      </c>
      <c r="H31" s="13"/>
      <c r="I31" s="13"/>
      <c r="J31" s="13"/>
      <c r="K31" s="13"/>
      <c r="L31" s="36">
        <f t="shared" si="0"/>
        <v>10249.743333333334</v>
      </c>
      <c r="M31" s="35">
        <f t="shared" si="1"/>
        <v>3</v>
      </c>
      <c r="N31" s="35">
        <f t="shared" si="2"/>
        <v>0.046188021535128056</v>
      </c>
      <c r="O31" s="35">
        <f t="shared" si="3"/>
        <v>0.0004506261282164924</v>
      </c>
      <c r="P31" s="35" t="str">
        <f t="shared" si="4"/>
        <v>ОДНОРОДНЫЕ</v>
      </c>
      <c r="Q31" s="36">
        <f t="shared" si="5"/>
        <v>10249.743333333334</v>
      </c>
    </row>
    <row r="32" spans="1:15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5">
      <c r="A33" s="44" t="s">
        <v>27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7">
    <mergeCell ref="A32:O32"/>
    <mergeCell ref="A33:O33"/>
    <mergeCell ref="A34:O34"/>
    <mergeCell ref="C13:D13"/>
    <mergeCell ref="N7:O7"/>
    <mergeCell ref="B9:P9"/>
    <mergeCell ref="D10:L10"/>
    <mergeCell ref="Q13:Q14"/>
    <mergeCell ref="A12:B12"/>
    <mergeCell ref="C12:D12"/>
    <mergeCell ref="L13:L14"/>
    <mergeCell ref="M13:M14"/>
    <mergeCell ref="N13:N14"/>
    <mergeCell ref="O13:O14"/>
    <mergeCell ref="P13:P14"/>
    <mergeCell ref="A13:A14"/>
    <mergeCell ref="B13:B14"/>
  </mergeCells>
  <conditionalFormatting sqref="P15:P31">
    <cfRule type="containsText" priority="40" dxfId="48" operator="containsText" text="НЕ">
      <formula>NOT(ISERROR(SEARCH("НЕ",P15)))</formula>
    </cfRule>
    <cfRule type="containsText" priority="41" dxfId="49" operator="containsText" text="ОДНОРОДНЫЕ">
      <formula>NOT(ISERROR(SEARCH("ОДНОРОДНЫЕ",P15)))</formula>
    </cfRule>
    <cfRule type="containsText" priority="42" dxfId="48" operator="containsText" text="НЕОДНОРОДНЫЕ">
      <formula>NOT(ISERROR(SEARCH("НЕОДНОРОДНЫЕ",P15)))</formula>
    </cfRule>
  </conditionalFormatting>
  <conditionalFormatting sqref="P15:P31">
    <cfRule type="containsText" priority="37" dxfId="48" operator="containsText" text="НЕОДНОРОДНЫЕ">
      <formula>NOT(ISERROR(SEARCH("НЕОДНОРОДНЫЕ",P15)))</formula>
    </cfRule>
    <cfRule type="containsText" priority="38" dxfId="49" operator="containsText" text="ОДНОРОДНЫЕ">
      <formula>NOT(ISERROR(SEARCH("ОДНОРОДНЫЕ",P15)))</formula>
    </cfRule>
    <cfRule type="containsText" priority="39" dxfId="48" operator="containsText" text="НЕОДНОРОДНЫЕ">
      <formula>NOT(ISERROR(SEARCH("НЕОДНОРОДНЫЕ",P15)))</formula>
    </cfRule>
  </conditionalFormatting>
  <conditionalFormatting sqref="P22:P25">
    <cfRule type="containsText" priority="28" dxfId="48" operator="containsText" text="НЕ">
      <formula>NOT(ISERROR(SEARCH("НЕ",P22)))</formula>
    </cfRule>
    <cfRule type="containsText" priority="29" dxfId="49" operator="containsText" text="ОДНОРОДНЫЕ">
      <formula>NOT(ISERROR(SEARCH("ОДНОРОДНЫЕ",P22)))</formula>
    </cfRule>
    <cfRule type="containsText" priority="30" dxfId="48" operator="containsText" text="НЕОДНОРОДНЫЕ">
      <formula>NOT(ISERROR(SEARCH("НЕОДНОРОДНЫЕ",P22)))</formula>
    </cfRule>
  </conditionalFormatting>
  <conditionalFormatting sqref="P22:P25">
    <cfRule type="containsText" priority="25" dxfId="48" operator="containsText" text="НЕОДНОРОДНЫЕ">
      <formula>NOT(ISERROR(SEARCH("НЕОДНОРОДНЫЕ",P22)))</formula>
    </cfRule>
    <cfRule type="containsText" priority="26" dxfId="49" operator="containsText" text="ОДНОРОДНЫЕ">
      <formula>NOT(ISERROR(SEARCH("ОДНОРОДНЫЕ",P22)))</formula>
    </cfRule>
    <cfRule type="containsText" priority="27" dxfId="48" operator="containsText" text="НЕОДНОРОДНЫЕ">
      <formula>NOT(ISERROR(SEARCH("НЕОДНОРОДНЫЕ",P22)))</formula>
    </cfRule>
  </conditionalFormatting>
  <conditionalFormatting sqref="P26:P27">
    <cfRule type="containsText" priority="22" dxfId="48" operator="containsText" text="НЕ">
      <formula>NOT(ISERROR(SEARCH("НЕ",P26)))</formula>
    </cfRule>
    <cfRule type="containsText" priority="23" dxfId="49" operator="containsText" text="ОДНОРОДНЫЕ">
      <formula>NOT(ISERROR(SEARCH("ОДНОРОДНЫЕ",P26)))</formula>
    </cfRule>
    <cfRule type="containsText" priority="24" dxfId="48" operator="containsText" text="НЕОДНОРОДНЫЕ">
      <formula>NOT(ISERROR(SEARCH("НЕОДНОРОДНЫЕ",P26)))</formula>
    </cfRule>
  </conditionalFormatting>
  <conditionalFormatting sqref="P26:P27">
    <cfRule type="containsText" priority="19" dxfId="48" operator="containsText" text="НЕОДНОРОДНЫЕ">
      <formula>NOT(ISERROR(SEARCH("НЕОДНОРОДНЫЕ",P26)))</formula>
    </cfRule>
    <cfRule type="containsText" priority="20" dxfId="49" operator="containsText" text="ОДНОРОДНЫЕ">
      <formula>NOT(ISERROR(SEARCH("ОДНОРОДНЫЕ",P26)))</formula>
    </cfRule>
    <cfRule type="containsText" priority="21" dxfId="48" operator="containsText" text="НЕОДНОРОДНЫЕ">
      <formula>NOT(ISERROR(SEARCH("НЕОДНОРОДНЫЕ",P26)))</formula>
    </cfRule>
  </conditionalFormatting>
  <conditionalFormatting sqref="P28">
    <cfRule type="containsText" priority="16" dxfId="48" operator="containsText" text="НЕ">
      <formula>NOT(ISERROR(SEARCH("НЕ",P28)))</formula>
    </cfRule>
    <cfRule type="containsText" priority="17" dxfId="49" operator="containsText" text="ОДНОРОДНЫЕ">
      <formula>NOT(ISERROR(SEARCH("ОДНОРОДНЫЕ",P28)))</formula>
    </cfRule>
    <cfRule type="containsText" priority="18" dxfId="48" operator="containsText" text="НЕОДНОРОДНЫЕ">
      <formula>NOT(ISERROR(SEARCH("НЕОДНОРОДНЫЕ",P28)))</formula>
    </cfRule>
  </conditionalFormatting>
  <conditionalFormatting sqref="P28">
    <cfRule type="containsText" priority="13" dxfId="48" operator="containsText" text="НЕОДНОРОДНЫЕ">
      <formula>NOT(ISERROR(SEARCH("НЕОДНОРОДНЫЕ",P28)))</formula>
    </cfRule>
    <cfRule type="containsText" priority="14" dxfId="49" operator="containsText" text="ОДНОРОДНЫЕ">
      <formula>NOT(ISERROR(SEARCH("ОДНОРОДНЫЕ",P28)))</formula>
    </cfRule>
    <cfRule type="containsText" priority="15" dxfId="48" operator="containsText" text="НЕОДНОРОДНЫЕ">
      <formula>NOT(ISERROR(SEARCH("НЕОДНОРОДНЫЕ",P28)))</formula>
    </cfRule>
  </conditionalFormatting>
  <conditionalFormatting sqref="P29:P30">
    <cfRule type="containsText" priority="10" dxfId="48" operator="containsText" text="НЕ">
      <formula>NOT(ISERROR(SEARCH("НЕ",P29)))</formula>
    </cfRule>
    <cfRule type="containsText" priority="11" dxfId="49" operator="containsText" text="ОДНОРОДНЫЕ">
      <formula>NOT(ISERROR(SEARCH("ОДНОРОДНЫЕ",P29)))</formula>
    </cfRule>
    <cfRule type="containsText" priority="12" dxfId="48" operator="containsText" text="НЕОДНОРОДНЫЕ">
      <formula>NOT(ISERROR(SEARCH("НЕОДНОРОДНЫЕ",P29)))</formula>
    </cfRule>
  </conditionalFormatting>
  <conditionalFormatting sqref="P29:P30">
    <cfRule type="containsText" priority="7" dxfId="48" operator="containsText" text="НЕОДНОРОДНЫЕ">
      <formula>NOT(ISERROR(SEARCH("НЕОДНОРОДНЫЕ",P29)))</formula>
    </cfRule>
    <cfRule type="containsText" priority="8" dxfId="49" operator="containsText" text="ОДНОРОДНЫЕ">
      <formula>NOT(ISERROR(SEARCH("ОДНОРОДНЫЕ",P29)))</formula>
    </cfRule>
    <cfRule type="containsText" priority="9" dxfId="48" operator="containsText" text="НЕОДНОРОДНЫЕ">
      <formula>NOT(ISERROR(SEARCH("НЕОДНОРОДНЫЕ",P29)))</formula>
    </cfRule>
  </conditionalFormatting>
  <conditionalFormatting sqref="P31">
    <cfRule type="containsText" priority="4" dxfId="48" operator="containsText" text="НЕ">
      <formula>NOT(ISERROR(SEARCH("НЕ",P31)))</formula>
    </cfRule>
    <cfRule type="containsText" priority="5" dxfId="49" operator="containsText" text="ОДНОРОДНЫЕ">
      <formula>NOT(ISERROR(SEARCH("ОДНОРОДНЫЕ",P31)))</formula>
    </cfRule>
    <cfRule type="containsText" priority="6" dxfId="48" operator="containsText" text="НЕОДНОРОДНЫЕ">
      <formula>NOT(ISERROR(SEARCH("НЕОДНОРОДНЫЕ",P31)))</formula>
    </cfRule>
  </conditionalFormatting>
  <conditionalFormatting sqref="P31">
    <cfRule type="containsText" priority="1" dxfId="48" operator="containsText" text="НЕОДНОРОДНЫЕ">
      <formula>NOT(ISERROR(SEARCH("НЕОДНОРОДНЫЕ",P31)))</formula>
    </cfRule>
    <cfRule type="containsText" priority="2" dxfId="49" operator="containsText" text="ОДНОРОДНЫЕ">
      <formula>NOT(ISERROR(SEARCH("ОДНОРОДНЫЕ",P31)))</formula>
    </cfRule>
    <cfRule type="containsText" priority="3" dxfId="48" operator="containsText" text="НЕОДНОРОДНЫЕ">
      <formula>NOT(ISERROR(SEARCH("НЕОДНОРОДНЫЕ",P31)))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2023-04-19T02:27:22Z</dcterms:modified>
  <cp:category/>
  <cp:version/>
  <cp:contentType/>
  <cp:contentStatus/>
</cp:coreProperties>
</file>