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<sst xmlns="http://schemas.openxmlformats.org/spreadsheetml/2006/main" count="45" uniqueCount="34">
  <si>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</si>
  <si>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</si>
  <si>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</si>
  <si>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</si>
  <si>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</si>
  <si>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</si>
  <si>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</si>
  <si>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</si>
  <si>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</si>
  <si>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</si>
  <si>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</si>
  <si>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</si>
  <si>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</si>
  <si>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</si>
  <si>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</si>
  <si>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</si>
  <si>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</si>
  <si>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</si>
  <si>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</si>
  <si>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</si>
  <si>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</si>
  <si>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</si>
  <si>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</si>
  <si>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</si>
  <si>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</si>
  <si>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УП.</t>
  </si>
  <si>
    <t>на препараты противовирусные для системного использования      21.20.10.194</t>
  </si>
  <si>
    <t>Тенофовир таблетки  300 мг №30</t>
  </si>
  <si>
    <t>Ламивудин таблетки  300 мг №30</t>
  </si>
  <si>
    <t xml:space="preserve"> Долутегравир таблетки  50 мг №30</t>
  </si>
  <si>
    <t>уп.</t>
  </si>
  <si>
    <t>КП  ИООСАБ вх.</t>
  </si>
  <si>
    <t>КП Витта Компани вх.</t>
  </si>
  <si>
    <t>КП  Импэксфарм вх.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</si>
</sst>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41" fillId="0" borderId="0" xfId="0" applyNumberFormat="1" applyFont="1" applyFill="1" applyAlignment="1">
      <alignment horizontal="center" vertical="center" wrapText="1"/>
    </xf>
    <xf numFmtId="164" fontId="42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Alignment="1">
      <alignment horizontal="right" indent="15"/>
    </xf>
    <xf numFmtId="0" fontId="43" fillId="0" borderId="0" xfId="0" applyFont="1" applyAlignment="1">
      <alignment horizontal="right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 wrapText="1"/>
    </xf>
    <xf numFmtId="0" fontId="4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tabSelected="1" zoomScale="85" zoomScaleNormal="85" zoomScalePageLayoutView="70" workbookViewId="0" topLeftCell="A1">
      <selection activeCell="A3" sqref="A3:O27"/>
    </sheetView>
  </sheetViews>
  <sheetFormatPr defaultColWidth="9.140625" defaultRowHeight="15"/>
  <cols>
    <col min="1" max="1" width="9.140625" style="2" customWidth="1"/>
    <col min="2" max="2" width="27.28125" style="2" customWidth="1"/>
    <col min="3" max="4" width="9.140625" style="2" customWidth="1"/>
    <col min="5" max="5" width="14.8515625" style="3" customWidth="1"/>
    <col min="6" max="8" width="14.7109375" style="3" customWidth="1"/>
    <col min="9" max="9" width="14.421875" style="3" customWidth="1"/>
    <col min="10" max="10" width="13.7109375" style="3" customWidth="1"/>
    <col min="11" max="11" width="9.421875" style="2" customWidth="1"/>
    <col min="12" max="12" width="12.57421875" style="2" customWidth="1"/>
    <col min="13" max="13" width="10.28125" style="2" customWidth="1"/>
    <col min="14" max="14" width="14.28125" style="2" customWidth="1"/>
    <col min="15" max="15" width="13.28125" style="3" customWidth="1"/>
    <col min="16" max="16384" width="9.140625" style="1" customWidth="1"/>
  </cols>
  <sheetData>
    <row r="2" spans="1:14" ht="15">
      <c r="A2" s="17"/>
      <c r="B2" s="17"/>
      <c r="C2" s="17"/>
      <c r="D2" s="17"/>
      <c r="K2" s="17"/>
      <c r="L2" s="17"/>
      <c r="M2" s="17"/>
      <c r="N2" s="17"/>
    </row>
    <row r="3" spans="1:14" ht="15">
      <c r="A3" s="17"/>
      <c r="B3" s="17"/>
      <c r="C3" s="17"/>
      <c r="D3" s="17"/>
      <c r="K3" s="17"/>
      <c r="L3" s="17"/>
      <c r="M3" s="17"/>
      <c r="N3" s="17"/>
    </row>
    <row r="4" spans="1:14" ht="15">
      <c r="A4" s="17"/>
      <c r="B4" s="17"/>
      <c r="C4" s="17"/>
      <c r="D4" s="17"/>
      <c r="K4" s="17"/>
      <c r="L4" s="17"/>
      <c r="M4" s="17"/>
      <c r="N4" s="17"/>
    </row>
    <row r="5" spans="1:15" s="10" customFormat="1" ht="15">
      <c r="A5" s="8"/>
      <c r="B5" s="8"/>
      <c r="C5" s="8"/>
      <c r="D5" s="8"/>
      <c r="E5" s="9"/>
      <c r="F5" s="9"/>
      <c r="G5" s="9"/>
      <c r="H5" s="9"/>
      <c r="I5" s="9"/>
      <c r="J5" s="9"/>
      <c r="K5" s="8"/>
      <c r="L5" s="8"/>
      <c r="M5" s="8"/>
      <c r="N5" s="8"/>
      <c r="O5" s="11" t="s">
        <v>16</v>
      </c>
    </row>
    <row r="6" spans="1:15" s="10" customFormat="1" ht="15">
      <c r="A6" s="8"/>
      <c r="B6" s="8"/>
      <c r="C6" s="8"/>
      <c r="D6" s="8"/>
      <c r="E6" s="9"/>
      <c r="F6" s="9"/>
      <c r="G6" s="9"/>
      <c r="H6" s="9"/>
      <c r="I6" s="9"/>
      <c r="J6" s="9"/>
      <c r="K6" s="8"/>
      <c r="L6" s="8"/>
      <c r="M6" s="8"/>
      <c r="N6" s="8"/>
      <c r="O6" s="12" t="s">
        <v>21</v>
      </c>
    </row>
    <row r="7" spans="1:15" s="10" customFormat="1" ht="15">
      <c r="A7" s="8"/>
      <c r="B7" s="8"/>
      <c r="C7" s="8"/>
      <c r="D7" s="8"/>
      <c r="E7" s="9"/>
      <c r="F7" s="9"/>
      <c r="G7" s="9"/>
      <c r="H7" s="9"/>
      <c r="I7" s="9"/>
      <c r="J7" s="9"/>
      <c r="K7" s="8"/>
      <c r="L7" s="8"/>
      <c r="M7" s="8"/>
      <c r="N7" s="8"/>
      <c r="O7" s="12" t="s">
        <v>17</v>
      </c>
    </row>
    <row r="8" spans="1:15" s="10" customFormat="1" ht="15">
      <c r="A8" s="8"/>
      <c r="B8" s="8"/>
      <c r="C8" s="8"/>
      <c r="D8" s="8"/>
      <c r="E8" s="9"/>
      <c r="F8" s="9"/>
      <c r="G8" s="9"/>
      <c r="H8" s="9"/>
      <c r="I8" s="9"/>
      <c r="J8" s="9"/>
      <c r="K8" s="8"/>
      <c r="L8" s="8"/>
      <c r="M8" s="8"/>
      <c r="N8" s="8"/>
      <c r="O8" s="9"/>
    </row>
    <row r="9" spans="1:15" s="10" customFormat="1" ht="28.5" customHeight="1">
      <c r="A9" s="8"/>
      <c r="B9" s="8"/>
      <c r="C9" s="8"/>
      <c r="D9" s="8"/>
      <c r="E9" s="9"/>
      <c r="F9" s="9"/>
      <c r="G9" s="9"/>
      <c r="H9" s="9"/>
      <c r="I9" s="9"/>
      <c r="J9" s="9"/>
      <c r="K9" s="8"/>
      <c r="L9" s="35" t="s">
        <v>20</v>
      </c>
      <c r="M9" s="35"/>
      <c r="N9" s="8"/>
      <c r="O9" s="4" t="s">
        <v>18</v>
      </c>
    </row>
    <row r="10" ht="18.75">
      <c r="O10" s="5"/>
    </row>
    <row r="11" spans="2:15" ht="18.75">
      <c r="B11" s="36" t="s">
        <v>19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5"/>
    </row>
    <row r="12" spans="4:10" ht="15">
      <c r="D12" s="33" t="s">
        <v>26</v>
      </c>
      <c r="E12" s="33"/>
      <c r="F12" s="33"/>
      <c r="G12" s="33"/>
      <c r="H12" s="33"/>
      <c r="I12" s="33"/>
      <c r="J12" s="33"/>
    </row>
    <row r="14" spans="1:15" s="8" customFormat="1" ht="41.25" customHeight="1">
      <c r="A14" s="39" t="s">
        <v>14</v>
      </c>
      <c r="B14" s="30"/>
      <c r="C14" s="29">
        <f>SUMIF(O17:O24,"&gt;0")</f>
        <v>32147.73</v>
      </c>
      <c r="D14" s="30"/>
      <c r="E14" s="27" t="s">
        <v>31</v>
      </c>
      <c r="F14" s="27" t="s">
        <v>32</v>
      </c>
      <c r="G14" s="27" t="s">
        <v>33</v>
      </c>
      <c r="H14" s="26"/>
      <c r="I14" s="26"/>
      <c r="J14" s="6"/>
      <c r="K14" s="7"/>
      <c r="L14" s="7"/>
      <c r="M14" s="7"/>
      <c r="N14" s="7"/>
      <c r="O14" s="6"/>
    </row>
    <row r="15" spans="1:15" s="8" customFormat="1" ht="30" customHeight="1">
      <c r="A15" s="28" t="s">
        <v>0</v>
      </c>
      <c r="B15" s="28" t="s">
        <v>1</v>
      </c>
      <c r="C15" s="28" t="s">
        <v>2</v>
      </c>
      <c r="D15" s="28"/>
      <c r="E15" s="6" t="s">
        <v>5</v>
      </c>
      <c r="F15" s="6" t="s">
        <v>7</v>
      </c>
      <c r="G15" s="14" t="s">
        <v>8</v>
      </c>
      <c r="H15" s="13" t="s">
        <v>22</v>
      </c>
      <c r="I15" s="13" t="s">
        <v>23</v>
      </c>
      <c r="J15" s="31" t="s">
        <v>15</v>
      </c>
      <c r="K15" s="28" t="s">
        <v>11</v>
      </c>
      <c r="L15" s="28" t="s">
        <v>12</v>
      </c>
      <c r="M15" s="28" t="s">
        <v>13</v>
      </c>
      <c r="N15" s="28" t="s">
        <v>9</v>
      </c>
      <c r="O15" s="38" t="s">
        <v>10</v>
      </c>
    </row>
    <row r="16" spans="1:15" s="8" customFormat="1" ht="30">
      <c r="A16" s="28"/>
      <c r="B16" s="28"/>
      <c r="C16" s="7" t="s">
        <v>3</v>
      </c>
      <c r="D16" s="7" t="s">
        <v>4</v>
      </c>
      <c r="E16" s="6" t="s">
        <v>6</v>
      </c>
      <c r="F16" s="6" t="s">
        <v>6</v>
      </c>
      <c r="G16" s="14" t="s">
        <v>6</v>
      </c>
      <c r="H16" s="14" t="s">
        <v>6</v>
      </c>
      <c r="I16" s="6" t="s">
        <v>6</v>
      </c>
      <c r="J16" s="32"/>
      <c r="K16" s="28"/>
      <c r="L16" s="28"/>
      <c r="M16" s="28"/>
      <c r="N16" s="28"/>
      <c r="O16" s="38"/>
    </row>
    <row r="17" spans="1:15" s="8" customFormat="1" ht="45" customHeight="1">
      <c r="A17" s="16">
        <v>1</v>
      </c>
      <c r="B17" s="18" t="s">
        <v>27</v>
      </c>
      <c r="C17" s="18" t="s">
        <v>30</v>
      </c>
      <c r="D17" s="18">
        <v>3</v>
      </c>
      <c r="E17" s="13">
        <v>3418.25</v>
      </c>
      <c r="F17" s="13">
        <v>3419.56</v>
      </c>
      <c r="G17" s="13">
        <v>3418.25</v>
      </c>
      <c r="H17" s="13"/>
      <c r="I17" s="13"/>
      <c r="J17" s="15">
        <f aca="true" t="shared" si="0" ref="J17:J25">AVERAGE(E17:I17)</f>
        <v>3418.6866666666665</v>
      </c>
      <c r="K17" s="16">
        <f aca="true" t="shared" si="1" ref="K17:K23">COUNT(E17:I17)</f>
        <v>3</v>
      </c>
      <c r="L17" s="16">
        <f aca="true" t="shared" si="2" ref="L17:L25">STDEV(E17:I17)</f>
        <v>0.7563288526383782</v>
      </c>
      <c r="M17" s="16">
        <f aca="true" t="shared" si="3" ref="M17:M25">L17/J17*100</f>
        <v>0.02212337445291013</v>
      </c>
      <c r="N17" s="16" t="str">
        <f aca="true" t="shared" si="4" ref="N17:N25">IF(M17&lt;33,"ОДНОРОДНЫЕ","НЕОДНОРОДНЫЕ")</f>
        <v>ОДНОРОДНЫЕ</v>
      </c>
      <c r="O17" s="15">
        <f>D17*J17</f>
        <v>10256.06</v>
      </c>
    </row>
    <row r="18" spans="1:15" s="8" customFormat="1" ht="35.25" customHeight="1">
      <c r="A18" s="16">
        <v>2</v>
      </c>
      <c r="B18" s="18" t="s">
        <v>28</v>
      </c>
      <c r="C18" s="18" t="s">
        <v>30</v>
      </c>
      <c r="D18" s="18">
        <v>3</v>
      </c>
      <c r="E18" s="13">
        <v>663.52</v>
      </c>
      <c r="F18" s="13">
        <v>648</v>
      </c>
      <c r="G18" s="13">
        <v>646.36</v>
      </c>
      <c r="H18" s="13"/>
      <c r="I18" s="13"/>
      <c r="J18" s="24">
        <f t="shared" si="0"/>
        <v>652.6266666666667</v>
      </c>
      <c r="K18" s="16">
        <f t="shared" si="1"/>
        <v>3</v>
      </c>
      <c r="L18" s="25">
        <f t="shared" si="2"/>
        <v>9.469473762218362</v>
      </c>
      <c r="M18" s="25">
        <f t="shared" si="3"/>
        <v>1.4509786752331646</v>
      </c>
      <c r="N18" s="25" t="str">
        <f t="shared" si="4"/>
        <v>ОДНОРОДНЫЕ</v>
      </c>
      <c r="O18" s="15">
        <f aca="true" t="shared" si="5" ref="O18:O23">D18*J18</f>
        <v>1957.88</v>
      </c>
    </row>
    <row r="19" spans="1:15" s="8" customFormat="1" ht="15" hidden="1">
      <c r="A19" s="21">
        <v>5</v>
      </c>
      <c r="B19" s="18"/>
      <c r="C19" s="18" t="s">
        <v>30</v>
      </c>
      <c r="D19" s="18"/>
      <c r="E19" s="13"/>
      <c r="F19" s="13"/>
      <c r="G19" s="13"/>
      <c r="H19" s="13"/>
      <c r="I19" s="13"/>
      <c r="J19" s="24" t="e">
        <f t="shared" si="0"/>
        <v>#DIV/0!</v>
      </c>
      <c r="K19" s="21">
        <f t="shared" si="1"/>
        <v>0</v>
      </c>
      <c r="L19" s="25" t="e">
        <f t="shared" si="2"/>
        <v>#DIV/0!</v>
      </c>
      <c r="M19" s="25" t="e">
        <f t="shared" si="3"/>
        <v>#DIV/0!</v>
      </c>
      <c r="N19" s="25" t="e">
        <f t="shared" si="4"/>
        <v>#DIV/0!</v>
      </c>
      <c r="O19" s="20" t="e">
        <f t="shared" si="5"/>
        <v>#DIV/0!</v>
      </c>
    </row>
    <row r="20" spans="1:15" s="8" customFormat="1" ht="15" hidden="1">
      <c r="A20" s="21">
        <v>6</v>
      </c>
      <c r="B20" s="18"/>
      <c r="C20" s="18" t="s">
        <v>30</v>
      </c>
      <c r="D20" s="18"/>
      <c r="E20" s="13"/>
      <c r="F20" s="13"/>
      <c r="G20" s="13"/>
      <c r="H20" s="13"/>
      <c r="I20" s="13"/>
      <c r="J20" s="24" t="e">
        <f t="shared" si="0"/>
        <v>#DIV/0!</v>
      </c>
      <c r="K20" s="21">
        <f t="shared" si="1"/>
        <v>0</v>
      </c>
      <c r="L20" s="25" t="e">
        <f t="shared" si="2"/>
        <v>#DIV/0!</v>
      </c>
      <c r="M20" s="25" t="e">
        <f t="shared" si="3"/>
        <v>#DIV/0!</v>
      </c>
      <c r="N20" s="25" t="e">
        <f t="shared" si="4"/>
        <v>#DIV/0!</v>
      </c>
      <c r="O20" s="20" t="e">
        <f t="shared" si="5"/>
        <v>#DIV/0!</v>
      </c>
    </row>
    <row r="21" spans="1:15" s="8" customFormat="1" ht="15" hidden="1">
      <c r="A21" s="21">
        <v>7</v>
      </c>
      <c r="B21" s="18"/>
      <c r="C21" s="18" t="s">
        <v>30</v>
      </c>
      <c r="D21" s="18"/>
      <c r="E21" s="13"/>
      <c r="F21" s="13"/>
      <c r="G21" s="13"/>
      <c r="H21" s="13"/>
      <c r="I21" s="13"/>
      <c r="J21" s="24" t="e">
        <f t="shared" si="0"/>
        <v>#DIV/0!</v>
      </c>
      <c r="K21" s="21">
        <f t="shared" si="1"/>
        <v>0</v>
      </c>
      <c r="L21" s="25" t="e">
        <f t="shared" si="2"/>
        <v>#DIV/0!</v>
      </c>
      <c r="M21" s="25" t="e">
        <f t="shared" si="3"/>
        <v>#DIV/0!</v>
      </c>
      <c r="N21" s="25" t="e">
        <f t="shared" si="4"/>
        <v>#DIV/0!</v>
      </c>
      <c r="O21" s="20" t="e">
        <f t="shared" si="5"/>
        <v>#DIV/0!</v>
      </c>
    </row>
    <row r="22" spans="1:15" s="8" customFormat="1" ht="15" hidden="1">
      <c r="A22" s="22">
        <v>8</v>
      </c>
      <c r="B22" s="18"/>
      <c r="C22" s="18" t="s">
        <v>30</v>
      </c>
      <c r="D22" s="18"/>
      <c r="E22" s="13"/>
      <c r="F22" s="13"/>
      <c r="G22" s="13"/>
      <c r="H22" s="13"/>
      <c r="I22" s="13"/>
      <c r="J22" s="24" t="e">
        <f t="shared" si="0"/>
        <v>#DIV/0!</v>
      </c>
      <c r="K22" s="22">
        <f t="shared" si="1"/>
        <v>0</v>
      </c>
      <c r="L22" s="25" t="e">
        <f t="shared" si="2"/>
        <v>#DIV/0!</v>
      </c>
      <c r="M22" s="25" t="e">
        <f t="shared" si="3"/>
        <v>#DIV/0!</v>
      </c>
      <c r="N22" s="25" t="e">
        <f t="shared" si="4"/>
        <v>#DIV/0!</v>
      </c>
      <c r="O22" s="23" t="e">
        <f t="shared" si="5"/>
        <v>#DIV/0!</v>
      </c>
    </row>
    <row r="23" spans="1:15" s="8" customFormat="1" ht="15" customHeight="1" hidden="1">
      <c r="A23" s="22">
        <v>9</v>
      </c>
      <c r="B23" s="18"/>
      <c r="C23" s="18" t="s">
        <v>30</v>
      </c>
      <c r="D23" s="18"/>
      <c r="E23" s="13"/>
      <c r="F23" s="13"/>
      <c r="G23" s="13"/>
      <c r="H23" s="13"/>
      <c r="I23" s="13"/>
      <c r="J23" s="24" t="e">
        <f t="shared" si="0"/>
        <v>#DIV/0!</v>
      </c>
      <c r="K23" s="7">
        <f t="shared" si="1"/>
        <v>0</v>
      </c>
      <c r="L23" s="25" t="e">
        <f t="shared" si="2"/>
        <v>#DIV/0!</v>
      </c>
      <c r="M23" s="25" t="e">
        <f t="shared" si="3"/>
        <v>#DIV/0!</v>
      </c>
      <c r="N23" s="25" t="e">
        <f t="shared" si="4"/>
        <v>#DIV/0!</v>
      </c>
      <c r="O23" s="6" t="e">
        <f t="shared" si="5"/>
        <v>#DIV/0!</v>
      </c>
    </row>
    <row r="24" spans="1:15" s="8" customFormat="1" ht="39.75" customHeight="1">
      <c r="A24" s="25">
        <v>3</v>
      </c>
      <c r="B24" s="18" t="s">
        <v>29</v>
      </c>
      <c r="C24" s="18" t="s">
        <v>30</v>
      </c>
      <c r="D24" s="18">
        <v>3</v>
      </c>
      <c r="E24" s="13">
        <v>6043.39</v>
      </c>
      <c r="F24" s="13">
        <v>6947</v>
      </c>
      <c r="G24" s="13">
        <v>6943.4</v>
      </c>
      <c r="H24" s="13"/>
      <c r="I24" s="13"/>
      <c r="J24" s="24">
        <f t="shared" si="0"/>
        <v>6644.596666666667</v>
      </c>
      <c r="K24" s="25">
        <f>COUNT(E24:I24)</f>
        <v>3</v>
      </c>
      <c r="L24" s="25">
        <f t="shared" si="2"/>
        <v>520.6633576826092</v>
      </c>
      <c r="M24" s="25">
        <f t="shared" si="3"/>
        <v>7.8358910826683115</v>
      </c>
      <c r="N24" s="25" t="str">
        <f t="shared" si="4"/>
        <v>ОДНОРОДНЫЕ</v>
      </c>
      <c r="O24" s="24">
        <f>D24*J24</f>
        <v>19933.79</v>
      </c>
    </row>
    <row r="25" spans="1:15" s="8" customFormat="1" ht="55.5" customHeight="1" hidden="1">
      <c r="A25" s="25">
        <v>4</v>
      </c>
      <c r="B25" s="18"/>
      <c r="C25" s="18" t="s">
        <v>25</v>
      </c>
      <c r="D25" s="18"/>
      <c r="E25" s="13"/>
      <c r="F25" s="13"/>
      <c r="G25" s="13"/>
      <c r="H25" s="13"/>
      <c r="I25" s="13"/>
      <c r="J25" s="24" t="e">
        <f t="shared" si="0"/>
        <v>#DIV/0!</v>
      </c>
      <c r="K25" s="25">
        <f>COUNT(E25:I25)</f>
        <v>0</v>
      </c>
      <c r="L25" s="25" t="e">
        <f t="shared" si="2"/>
        <v>#DIV/0!</v>
      </c>
      <c r="M25" s="25" t="e">
        <f t="shared" si="3"/>
        <v>#DIV/0!</v>
      </c>
      <c r="N25" s="25" t="e">
        <f t="shared" si="4"/>
        <v>#DIV/0!</v>
      </c>
      <c r="O25" s="24" t="e">
        <f>D25*J25</f>
        <v>#DIV/0!</v>
      </c>
    </row>
    <row r="26" spans="1:15" s="10" customFormat="1" ht="18.75" customHeight="1">
      <c r="A26" s="37" t="s">
        <v>24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s="10" customFormat="1" ht="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s="19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</sheetData>
  <sheetProtection/>
  <mergeCells count="17">
    <mergeCell ref="A14:B14"/>
    <mergeCell ref="D12:J12"/>
    <mergeCell ref="A15:A16"/>
    <mergeCell ref="B15:B16"/>
    <mergeCell ref="C15:D15"/>
    <mergeCell ref="A28:O28"/>
    <mergeCell ref="L9:M9"/>
    <mergeCell ref="B11:N11"/>
    <mergeCell ref="A26:O26"/>
    <mergeCell ref="A27:O27"/>
    <mergeCell ref="O15:O16"/>
    <mergeCell ref="N15:N16"/>
    <mergeCell ref="C14:D14"/>
    <mergeCell ref="J15:J16"/>
    <mergeCell ref="K15:K16"/>
    <mergeCell ref="L15:L16"/>
    <mergeCell ref="M15:M16"/>
  </mergeCells>
  <conditionalFormatting sqref="N17:N25">
    <cfRule type="containsText" priority="16" dxfId="12" operator="containsText" text="НЕ">
      <formula>NOT(ISERROR(SEARCH("НЕ",N17)))</formula>
    </cfRule>
    <cfRule type="containsText" priority="17" dxfId="13" operator="containsText" text="ОДНОРОДНЫЕ">
      <formula>NOT(ISERROR(SEARCH("ОДНОРОДНЫЕ",N17)))</formula>
    </cfRule>
    <cfRule type="containsText" priority="18" dxfId="12" operator="containsText" text="НЕОДНОРОДНЫЕ">
      <formula>NOT(ISERROR(SEARCH("НЕОДНОРОДНЫЕ",N17)))</formula>
    </cfRule>
  </conditionalFormatting>
  <conditionalFormatting sqref="N17:N25">
    <cfRule type="containsText" priority="13" dxfId="12" operator="containsText" text="НЕОДНОРОДНЫЕ">
      <formula>NOT(ISERROR(SEARCH("НЕОДНОРОДНЫЕ",N17)))</formula>
    </cfRule>
    <cfRule type="containsText" priority="14" dxfId="13" operator="containsText" text="ОДНОРОДНЫЕ">
      <formula>NOT(ISERROR(SEARCH("ОДНОРОДНЫЕ",N17)))</formula>
    </cfRule>
    <cfRule type="containsText" priority="15" dxfId="12" operator="containsText" text="НЕОДНОРОДНЫЕ">
      <formula>NOT(ISERROR(SEARCH("НЕОДНОРОДНЫЕ",N17)))</formula>
    </cfRule>
  </conditionalFormatting>
  <conditionalFormatting sqref="N24:N25">
    <cfRule type="containsText" priority="4" dxfId="12" operator="containsText" text="НЕ">
      <formula>NOT(ISERROR(SEARCH("НЕ",N24)))</formula>
    </cfRule>
    <cfRule type="containsText" priority="5" dxfId="13" operator="containsText" text="ОДНОРОДНЫЕ">
      <formula>NOT(ISERROR(SEARCH("ОДНОРОДНЫЕ",N24)))</formula>
    </cfRule>
    <cfRule type="containsText" priority="6" dxfId="12" operator="containsText" text="НЕОДНОРОДНЫЕ">
      <formula>NOT(ISERROR(SEARCH("НЕОДНОРОДНЫЕ",N24)))</formula>
    </cfRule>
  </conditionalFormatting>
  <conditionalFormatting sqref="N24:N25">
    <cfRule type="containsText" priority="1" dxfId="12" operator="containsText" text="НЕОДНОРОДНЫЕ">
      <formula>NOT(ISERROR(SEARCH("НЕОДНОРОДНЫЕ",N24)))</formula>
    </cfRule>
    <cfRule type="containsText" priority="2" dxfId="13" operator="containsText" text="ОДНОРОДНЫЕ">
      <formula>NOT(ISERROR(SEARCH("ОДНОРОДНЫЕ",N24)))</formula>
    </cfRule>
    <cfRule type="containsText" priority="3" dxfId="12" operator="containsText" text="НЕОДНОРОДНЫЕ">
      <formula>NOT(ISERROR(SEARCH("НЕОДНОРОДНЫЕ",N24)))</formula>
    </cfRule>
  </conditionalFormatting>
  <printOptions/>
  <pageMargins left="0.31496062992125984" right="0.1968503937007874" top="0.35433070866141736" bottom="0.35433070866141736" header="0.11811023622047245" footer="0.11811023622047245"/>
  <pageSetup fitToHeight="1" fitToWidth="1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2023-04-07T03:24:28Z</dcterms:modified>
  <cp:category/>
  <cp:version/>
  <cp:contentType/>
  <cp:contentStatus/>
</cp:coreProperties>
</file>