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<sst xmlns="http://schemas.openxmlformats.org/spreadsheetml/2006/main" count="48" uniqueCount="36">
  <si>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</si>
  <si>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</si>
  <si>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</si>
  <si>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</si>
  <si>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</si>
  <si>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</si>
  <si>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</si>
  <si>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</si>
  <si>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</si>
  <si>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</si>
  <si>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</si>
  <si>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</si>
  <si>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</si>
  <si>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</si>
  <si>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</si>
  <si>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</si>
  <si>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</si>
  <si>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</si>
  <si>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</si>
  <si>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</si>
  <si>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</si>
  <si>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</si>
  <si>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</si>
  <si>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</si>
  <si>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</si>
  <si>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</si>
  <si>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</si>
  <si>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>Используемый метод определения НМЦД: метод сопоставимых рыночных цен (анализ рынка)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</si>
  <si>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</si>
  <si>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 xml:space="preserve">плазмозамещающих и перфузионных растворов    21.20.10.134    </t>
  </si>
  <si>
    <t xml:space="preserve">Натрия хлорид  р-р для инфузий,  0,9%, 500мл,   №1
</t>
  </si>
  <si>
    <t xml:space="preserve">Декстроза  р-р для инфузий 10%, 500 мл, №1
</t>
  </si>
  <si>
    <t>шт.</t>
  </si>
  <si>
    <t>КП вх.1133-03/23 от 13.03.2023</t>
  </si>
  <si>
    <t>КП вх.1134-03/23 от 13.03.2023</t>
  </si>
  <si>
    <t>КП вх.1135-03/23 от 13.03.2023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</si>
</sst>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85" zoomScaleNormal="85" zoomScalePageLayoutView="70" workbookViewId="0" topLeftCell="A1">
      <selection activeCell="A2" sqref="A2:Q25"/>
    </sheetView>
  </sheetViews>
  <sheetFormatPr defaultColWidth="9.140625" defaultRowHeight="15"/>
  <cols>
    <col min="1" max="1" width="7.28125" style="2" customWidth="1"/>
    <col min="2" max="2" width="25.28125" style="2" customWidth="1"/>
    <col min="3" max="4" width="9.140625" style="2" customWidth="1"/>
    <col min="5" max="5" width="13.57421875" style="3" customWidth="1"/>
    <col min="6" max="6" width="13.00390625" style="3" customWidth="1"/>
    <col min="7" max="7" width="13.28125" style="3" customWidth="1"/>
    <col min="8" max="8" width="11.00390625" style="3" customWidth="1"/>
    <col min="9" max="10" width="10.421875" style="3" customWidth="1"/>
    <col min="11" max="11" width="11.140625" style="3" customWidth="1"/>
    <col min="12" max="12" width="12.140625" style="3" customWidth="1"/>
    <col min="13" max="13" width="8.28125" style="2" customWidth="1"/>
    <col min="14" max="14" width="11.421875" style="2" customWidth="1"/>
    <col min="15" max="15" width="10.28125" style="2" customWidth="1"/>
    <col min="16" max="16" width="13.7109375" style="2" customWidth="1"/>
    <col min="17" max="17" width="13.28125" style="3" customWidth="1"/>
    <col min="18" max="16384" width="9.140625" style="1" customWidth="1"/>
  </cols>
  <sheetData>
    <row r="1" spans="1:16" ht="15">
      <c r="A1" s="16"/>
      <c r="B1" s="16"/>
      <c r="C1" s="16"/>
      <c r="D1" s="16"/>
      <c r="M1" s="16"/>
      <c r="N1" s="16"/>
      <c r="O1" s="16"/>
      <c r="P1" s="16"/>
    </row>
    <row r="2" spans="1:16" ht="15">
      <c r="A2" s="16"/>
      <c r="B2" s="16"/>
      <c r="C2" s="16"/>
      <c r="D2" s="16"/>
      <c r="M2" s="16"/>
      <c r="N2" s="16"/>
      <c r="O2" s="16"/>
      <c r="P2" s="16"/>
    </row>
    <row r="3" spans="1:17" s="10" customFormat="1" ht="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11" t="s">
        <v>16</v>
      </c>
    </row>
    <row r="4" spans="1:17" s="10" customFormat="1" ht="1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8"/>
      <c r="N4" s="8"/>
      <c r="O4" s="8"/>
      <c r="P4" s="8"/>
      <c r="Q4" s="12" t="s">
        <v>21</v>
      </c>
    </row>
    <row r="5" spans="1:17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8"/>
      <c r="N5" s="8"/>
      <c r="O5" s="8"/>
      <c r="P5" s="8"/>
      <c r="Q5" s="12" t="s">
        <v>17</v>
      </c>
    </row>
    <row r="6" spans="1:17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9"/>
    </row>
    <row r="7" spans="1:17" s="10" customFormat="1" ht="28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8"/>
      <c r="N7" s="36" t="s">
        <v>20</v>
      </c>
      <c r="O7" s="36"/>
      <c r="P7" s="8"/>
      <c r="Q7" s="4" t="s">
        <v>18</v>
      </c>
    </row>
    <row r="8" ht="18.75">
      <c r="Q8" s="5"/>
    </row>
    <row r="9" spans="2:17" ht="18.75">
      <c r="B9" s="37" t="s">
        <v>19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5"/>
    </row>
    <row r="10" spans="2:16" ht="15.75">
      <c r="B10" s="22"/>
      <c r="C10" s="22"/>
      <c r="D10" s="38" t="s">
        <v>29</v>
      </c>
      <c r="E10" s="38"/>
      <c r="F10" s="38"/>
      <c r="G10" s="38"/>
      <c r="H10" s="38"/>
      <c r="I10" s="38"/>
      <c r="J10" s="38"/>
      <c r="K10" s="38"/>
      <c r="L10" s="38"/>
      <c r="M10" s="22"/>
      <c r="N10" s="22"/>
      <c r="O10" s="22"/>
      <c r="P10" s="22"/>
    </row>
    <row r="12" spans="1:17" s="8" customFormat="1" ht="48" customHeight="1">
      <c r="A12" s="29" t="s">
        <v>14</v>
      </c>
      <c r="B12" s="30"/>
      <c r="C12" s="31">
        <f>SUMIF(Q15:Q22,"&gt;0")</f>
        <v>120278</v>
      </c>
      <c r="D12" s="30"/>
      <c r="E12" s="15" t="s">
        <v>33</v>
      </c>
      <c r="F12" s="15" t="s">
        <v>34</v>
      </c>
      <c r="G12" s="15" t="s">
        <v>35</v>
      </c>
      <c r="H12" s="25"/>
      <c r="I12" s="15"/>
      <c r="J12" s="15"/>
      <c r="K12" s="25"/>
      <c r="L12" s="6"/>
      <c r="M12" s="7"/>
      <c r="N12" s="7"/>
      <c r="O12" s="7"/>
      <c r="P12" s="7"/>
      <c r="Q12" s="6"/>
    </row>
    <row r="13" spans="1:17" s="8" customFormat="1" ht="30" customHeight="1">
      <c r="A13" s="34" t="s">
        <v>0</v>
      </c>
      <c r="B13" s="34" t="s">
        <v>1</v>
      </c>
      <c r="C13" s="34" t="s">
        <v>2</v>
      </c>
      <c r="D13" s="34"/>
      <c r="E13" s="6" t="s">
        <v>5</v>
      </c>
      <c r="F13" s="6" t="s">
        <v>7</v>
      </c>
      <c r="G13" s="14" t="s">
        <v>8</v>
      </c>
      <c r="H13" s="13" t="s">
        <v>22</v>
      </c>
      <c r="I13" s="13" t="s">
        <v>23</v>
      </c>
      <c r="J13" s="13" t="s">
        <v>25</v>
      </c>
      <c r="K13" s="13" t="s">
        <v>26</v>
      </c>
      <c r="L13" s="32" t="s">
        <v>15</v>
      </c>
      <c r="M13" s="34" t="s">
        <v>11</v>
      </c>
      <c r="N13" s="34" t="s">
        <v>12</v>
      </c>
      <c r="O13" s="34" t="s">
        <v>13</v>
      </c>
      <c r="P13" s="34" t="s">
        <v>9</v>
      </c>
      <c r="Q13" s="28" t="s">
        <v>10</v>
      </c>
    </row>
    <row r="14" spans="1:17" s="8" customFormat="1" ht="30">
      <c r="A14" s="34"/>
      <c r="B14" s="34"/>
      <c r="C14" s="7" t="s">
        <v>3</v>
      </c>
      <c r="D14" s="7" t="s">
        <v>4</v>
      </c>
      <c r="E14" s="6" t="s">
        <v>6</v>
      </c>
      <c r="F14" s="6" t="s">
        <v>6</v>
      </c>
      <c r="G14" s="14" t="s">
        <v>6</v>
      </c>
      <c r="H14" s="14" t="s">
        <v>6</v>
      </c>
      <c r="I14" s="24" t="s">
        <v>6</v>
      </c>
      <c r="J14" s="24" t="s">
        <v>6</v>
      </c>
      <c r="K14" s="6" t="s">
        <v>6</v>
      </c>
      <c r="L14" s="33"/>
      <c r="M14" s="34"/>
      <c r="N14" s="34"/>
      <c r="O14" s="34"/>
      <c r="P14" s="34"/>
      <c r="Q14" s="28"/>
    </row>
    <row r="15" spans="1:17" s="8" customFormat="1" ht="42" customHeight="1">
      <c r="A15" s="20">
        <v>1</v>
      </c>
      <c r="B15" s="17" t="s">
        <v>30</v>
      </c>
      <c r="C15" s="17" t="s">
        <v>32</v>
      </c>
      <c r="D15" s="17">
        <v>1200</v>
      </c>
      <c r="E15" s="13">
        <v>33.35</v>
      </c>
      <c r="F15" s="13">
        <v>47</v>
      </c>
      <c r="G15" s="13">
        <v>46.29</v>
      </c>
      <c r="H15" s="13"/>
      <c r="I15" s="13"/>
      <c r="J15" s="13"/>
      <c r="K15" s="13"/>
      <c r="L15" s="19">
        <f aca="true" t="shared" si="0" ref="L15:L22">AVERAGE(E15:K15)</f>
        <v>42.21333333333333</v>
      </c>
      <c r="M15" s="20">
        <f aca="true" t="shared" si="1" ref="M15:M22">COUNT(E15:K15)</f>
        <v>3</v>
      </c>
      <c r="N15" s="20">
        <f aca="true" t="shared" si="2" ref="N15:N22">STDEV(E15:K15)</f>
        <v>7.684076609022989</v>
      </c>
      <c r="O15" s="20">
        <f aca="true" t="shared" si="3" ref="O15:O22">N15/L15*100</f>
        <v>18.202961013162483</v>
      </c>
      <c r="P15" s="20" t="str">
        <f aca="true" t="shared" si="4" ref="P15:P22">IF(O15&lt;33,"ОДНОРОДНЫЕ","НЕОДНОРОДНЫЕ")</f>
        <v>ОДНОРОДНЫЕ</v>
      </c>
      <c r="Q15" s="24">
        <f aca="true" t="shared" si="5" ref="Q15:Q22">D15*L15</f>
        <v>50656</v>
      </c>
    </row>
    <row r="16" spans="1:17" s="10" customFormat="1" ht="55.5" customHeight="1" hidden="1">
      <c r="A16" s="21"/>
      <c r="B16" s="17"/>
      <c r="C16" s="17" t="s">
        <v>24</v>
      </c>
      <c r="D16" s="17"/>
      <c r="E16" s="13"/>
      <c r="F16" s="13"/>
      <c r="G16" s="13"/>
      <c r="H16" s="13"/>
      <c r="I16" s="13"/>
      <c r="J16" s="13"/>
      <c r="K16" s="13"/>
      <c r="L16" s="27" t="e">
        <f t="shared" si="0"/>
        <v>#DIV/0!</v>
      </c>
      <c r="M16" s="26">
        <f t="shared" si="1"/>
        <v>0</v>
      </c>
      <c r="N16" s="26" t="e">
        <f t="shared" si="2"/>
        <v>#DIV/0!</v>
      </c>
      <c r="O16" s="26" t="e">
        <f t="shared" si="3"/>
        <v>#DIV/0!</v>
      </c>
      <c r="P16" s="26" t="e">
        <f t="shared" si="4"/>
        <v>#DIV/0!</v>
      </c>
      <c r="Q16" s="27" t="e">
        <f t="shared" si="5"/>
        <v>#DIV/0!</v>
      </c>
    </row>
    <row r="17" spans="1:17" s="18" customFormat="1" ht="47.25" customHeight="1" hidden="1">
      <c r="A17" s="21"/>
      <c r="B17" s="17"/>
      <c r="C17" s="17" t="s">
        <v>24</v>
      </c>
      <c r="D17" s="17"/>
      <c r="E17" s="13"/>
      <c r="F17" s="13"/>
      <c r="G17" s="13"/>
      <c r="H17" s="13"/>
      <c r="I17" s="13"/>
      <c r="J17" s="13"/>
      <c r="K17" s="13"/>
      <c r="L17" s="27" t="e">
        <f t="shared" si="0"/>
        <v>#DIV/0!</v>
      </c>
      <c r="M17" s="26">
        <f t="shared" si="1"/>
        <v>0</v>
      </c>
      <c r="N17" s="26" t="e">
        <f t="shared" si="2"/>
        <v>#DIV/0!</v>
      </c>
      <c r="O17" s="26" t="e">
        <f t="shared" si="3"/>
        <v>#DIV/0!</v>
      </c>
      <c r="P17" s="26" t="e">
        <f t="shared" si="4"/>
        <v>#DIV/0!</v>
      </c>
      <c r="Q17" s="27" t="e">
        <f t="shared" si="5"/>
        <v>#DIV/0!</v>
      </c>
    </row>
    <row r="18" spans="1:17" ht="36.75" customHeight="1" hidden="1">
      <c r="A18" s="21"/>
      <c r="B18" s="17"/>
      <c r="C18" s="17" t="s">
        <v>24</v>
      </c>
      <c r="D18" s="17"/>
      <c r="E18" s="13"/>
      <c r="F18" s="13"/>
      <c r="G18" s="13"/>
      <c r="H18" s="13"/>
      <c r="I18" s="13"/>
      <c r="J18" s="13"/>
      <c r="K18" s="13"/>
      <c r="L18" s="27" t="e">
        <f t="shared" si="0"/>
        <v>#DIV/0!</v>
      </c>
      <c r="M18" s="26">
        <f t="shared" si="1"/>
        <v>0</v>
      </c>
      <c r="N18" s="26" t="e">
        <f t="shared" si="2"/>
        <v>#DIV/0!</v>
      </c>
      <c r="O18" s="26" t="e">
        <f t="shared" si="3"/>
        <v>#DIV/0!</v>
      </c>
      <c r="P18" s="26" t="e">
        <f t="shared" si="4"/>
        <v>#DIV/0!</v>
      </c>
      <c r="Q18" s="27" t="e">
        <f t="shared" si="5"/>
        <v>#DIV/0!</v>
      </c>
    </row>
    <row r="19" spans="1:17" ht="15" hidden="1">
      <c r="A19" s="23"/>
      <c r="B19" s="17"/>
      <c r="C19" s="17" t="s">
        <v>24</v>
      </c>
      <c r="D19" s="17"/>
      <c r="E19" s="13"/>
      <c r="F19" s="13"/>
      <c r="G19" s="13"/>
      <c r="H19" s="13"/>
      <c r="I19" s="13"/>
      <c r="J19" s="13"/>
      <c r="K19" s="13"/>
      <c r="L19" s="27" t="e">
        <f t="shared" si="0"/>
        <v>#DIV/0!</v>
      </c>
      <c r="M19" s="26">
        <f t="shared" si="1"/>
        <v>0</v>
      </c>
      <c r="N19" s="26" t="e">
        <f t="shared" si="2"/>
        <v>#DIV/0!</v>
      </c>
      <c r="O19" s="26" t="e">
        <f t="shared" si="3"/>
        <v>#DIV/0!</v>
      </c>
      <c r="P19" s="26" t="e">
        <f t="shared" si="4"/>
        <v>#DIV/0!</v>
      </c>
      <c r="Q19" s="27" t="e">
        <f t="shared" si="5"/>
        <v>#DIV/0!</v>
      </c>
    </row>
    <row r="20" spans="1:17" ht="15" hidden="1">
      <c r="A20" s="23"/>
      <c r="B20" s="17"/>
      <c r="C20" s="17" t="s">
        <v>24</v>
      </c>
      <c r="D20" s="17"/>
      <c r="E20" s="13"/>
      <c r="F20" s="13"/>
      <c r="G20" s="13"/>
      <c r="H20" s="13"/>
      <c r="I20" s="13"/>
      <c r="J20" s="13"/>
      <c r="K20" s="13"/>
      <c r="L20" s="27" t="e">
        <f t="shared" si="0"/>
        <v>#DIV/0!</v>
      </c>
      <c r="M20" s="26">
        <f t="shared" si="1"/>
        <v>0</v>
      </c>
      <c r="N20" s="26" t="e">
        <f t="shared" si="2"/>
        <v>#DIV/0!</v>
      </c>
      <c r="O20" s="26" t="e">
        <f t="shared" si="3"/>
        <v>#DIV/0!</v>
      </c>
      <c r="P20" s="26" t="e">
        <f t="shared" si="4"/>
        <v>#DIV/0!</v>
      </c>
      <c r="Q20" s="27" t="e">
        <f t="shared" si="5"/>
        <v>#DIV/0!</v>
      </c>
    </row>
    <row r="21" spans="1:17" ht="15" hidden="1">
      <c r="A21" s="23"/>
      <c r="B21" s="17"/>
      <c r="C21" s="17" t="s">
        <v>24</v>
      </c>
      <c r="D21" s="17"/>
      <c r="E21" s="13"/>
      <c r="F21" s="13"/>
      <c r="G21" s="13"/>
      <c r="H21" s="13"/>
      <c r="I21" s="13"/>
      <c r="J21" s="13"/>
      <c r="K21" s="13"/>
      <c r="L21" s="27" t="e">
        <f t="shared" si="0"/>
        <v>#DIV/0!</v>
      </c>
      <c r="M21" s="26">
        <f t="shared" si="1"/>
        <v>0</v>
      </c>
      <c r="N21" s="26" t="e">
        <f t="shared" si="2"/>
        <v>#DIV/0!</v>
      </c>
      <c r="O21" s="26" t="e">
        <f t="shared" si="3"/>
        <v>#DIV/0!</v>
      </c>
      <c r="P21" s="26" t="e">
        <f t="shared" si="4"/>
        <v>#DIV/0!</v>
      </c>
      <c r="Q21" s="27" t="e">
        <f t="shared" si="5"/>
        <v>#DIV/0!</v>
      </c>
    </row>
    <row r="22" spans="1:17" ht="37.5" customHeight="1">
      <c r="A22" s="26">
        <v>2</v>
      </c>
      <c r="B22" s="17" t="s">
        <v>31</v>
      </c>
      <c r="C22" s="17" t="s">
        <v>32</v>
      </c>
      <c r="D22" s="17">
        <v>1400</v>
      </c>
      <c r="E22" s="13">
        <v>43.21</v>
      </c>
      <c r="F22" s="13">
        <v>53.25</v>
      </c>
      <c r="G22" s="13">
        <v>52.73</v>
      </c>
      <c r="H22" s="13"/>
      <c r="I22" s="13"/>
      <c r="J22" s="13"/>
      <c r="K22" s="13"/>
      <c r="L22" s="27">
        <f t="shared" si="0"/>
        <v>49.73</v>
      </c>
      <c r="M22" s="26">
        <f t="shared" si="1"/>
        <v>3</v>
      </c>
      <c r="N22" s="26">
        <f t="shared" si="2"/>
        <v>5.652468487307131</v>
      </c>
      <c r="O22" s="26">
        <f t="shared" si="3"/>
        <v>11.366315076024797</v>
      </c>
      <c r="P22" s="26" t="str">
        <f t="shared" si="4"/>
        <v>ОДНОРОДНЫЕ</v>
      </c>
      <c r="Q22" s="27">
        <f t="shared" si="5"/>
        <v>69622</v>
      </c>
    </row>
    <row r="23" spans="1:15" ht="15">
      <c r="A23" s="35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17">
    <mergeCell ref="A23:O23"/>
    <mergeCell ref="A24:O24"/>
    <mergeCell ref="A25:O25"/>
    <mergeCell ref="C13:D13"/>
    <mergeCell ref="N7:O7"/>
    <mergeCell ref="B9:P9"/>
    <mergeCell ref="D10:L10"/>
    <mergeCell ref="Q13:Q14"/>
    <mergeCell ref="A12:B12"/>
    <mergeCell ref="C12:D12"/>
    <mergeCell ref="L13:L14"/>
    <mergeCell ref="M13:M14"/>
    <mergeCell ref="N13:N14"/>
    <mergeCell ref="O13:O14"/>
    <mergeCell ref="P13:P14"/>
    <mergeCell ref="A13:A14"/>
    <mergeCell ref="B13:B14"/>
  </mergeCells>
  <conditionalFormatting sqref="P15:P22">
    <cfRule type="containsText" priority="40" dxfId="42" operator="containsText" text="НЕ">
      <formula>NOT(ISERROR(SEARCH("НЕ",P15)))</formula>
    </cfRule>
    <cfRule type="containsText" priority="41" dxfId="43" operator="containsText" text="ОДНОРОДНЫЕ">
      <formula>NOT(ISERROR(SEARCH("ОДНОРОДНЫЕ",P15)))</formula>
    </cfRule>
    <cfRule type="containsText" priority="42" dxfId="42" operator="containsText" text="НЕОДНОРОДНЫЕ">
      <formula>NOT(ISERROR(SEARCH("НЕОДНОРОДНЫЕ",P15)))</formula>
    </cfRule>
  </conditionalFormatting>
  <conditionalFormatting sqref="P15:P22">
    <cfRule type="containsText" priority="37" dxfId="42" operator="containsText" text="НЕОДНОРОДНЫЕ">
      <formula>NOT(ISERROR(SEARCH("НЕОДНОРОДНЫЕ",P15)))</formula>
    </cfRule>
    <cfRule type="containsText" priority="38" dxfId="43" operator="containsText" text="ОДНОРОДНЫЕ">
      <formula>NOT(ISERROR(SEARCH("ОДНОРОДНЫЕ",P15)))</formula>
    </cfRule>
    <cfRule type="containsText" priority="39" dxfId="42" operator="containsText" text="НЕОДНОРОДНЫЕ">
      <formula>NOT(ISERROR(SEARCH("НЕОДНОРОДНЫЕ",P15)))</formula>
    </cfRule>
  </conditionalFormatting>
  <conditionalFormatting sqref="P17:P18">
    <cfRule type="containsText" priority="22" dxfId="42" operator="containsText" text="НЕ">
      <formula>NOT(ISERROR(SEARCH("НЕ",P17)))</formula>
    </cfRule>
    <cfRule type="containsText" priority="23" dxfId="43" operator="containsText" text="ОДНОРОДНЫЕ">
      <formula>NOT(ISERROR(SEARCH("ОДНОРОДНЫЕ",P17)))</formula>
    </cfRule>
    <cfRule type="containsText" priority="24" dxfId="42" operator="containsText" text="НЕОДНОРОДНЫЕ">
      <formula>NOT(ISERROR(SEARCH("НЕОДНОРОДНЫЕ",P17)))</formula>
    </cfRule>
  </conditionalFormatting>
  <conditionalFormatting sqref="P17:P18">
    <cfRule type="containsText" priority="19" dxfId="42" operator="containsText" text="НЕОДНОРОДНЫЕ">
      <formula>NOT(ISERROR(SEARCH("НЕОДНОРОДНЫЕ",P17)))</formula>
    </cfRule>
    <cfRule type="containsText" priority="20" dxfId="43" operator="containsText" text="ОДНОРОДНЫЕ">
      <formula>NOT(ISERROR(SEARCH("ОДНОРОДНЫЕ",P17)))</formula>
    </cfRule>
    <cfRule type="containsText" priority="21" dxfId="42" operator="containsText" text="НЕОДНОРОДНЫЕ">
      <formula>NOT(ISERROR(SEARCH("НЕОДНОРОДНЫЕ",P17)))</formula>
    </cfRule>
  </conditionalFormatting>
  <conditionalFormatting sqref="P19">
    <cfRule type="containsText" priority="16" dxfId="42" operator="containsText" text="НЕ">
      <formula>NOT(ISERROR(SEARCH("НЕ",P19)))</formula>
    </cfRule>
    <cfRule type="containsText" priority="17" dxfId="43" operator="containsText" text="ОДНОРОДНЫЕ">
      <formula>NOT(ISERROR(SEARCH("ОДНОРОДНЫЕ",P19)))</formula>
    </cfRule>
    <cfRule type="containsText" priority="18" dxfId="42" operator="containsText" text="НЕОДНОРОДНЫЕ">
      <formula>NOT(ISERROR(SEARCH("НЕОДНОРОДНЫЕ",P19)))</formula>
    </cfRule>
  </conditionalFormatting>
  <conditionalFormatting sqref="P19">
    <cfRule type="containsText" priority="13" dxfId="42" operator="containsText" text="НЕОДНОРОДНЫЕ">
      <formula>NOT(ISERROR(SEARCH("НЕОДНОРОДНЫЕ",P19)))</formula>
    </cfRule>
    <cfRule type="containsText" priority="14" dxfId="43" operator="containsText" text="ОДНОРОДНЫЕ">
      <formula>NOT(ISERROR(SEARCH("ОДНОРОДНЫЕ",P19)))</formula>
    </cfRule>
    <cfRule type="containsText" priority="15" dxfId="42" operator="containsText" text="НЕОДНОРОДНЫЕ">
      <formula>NOT(ISERROR(SEARCH("НЕОДНОРОДНЫЕ",P19)))</formula>
    </cfRule>
  </conditionalFormatting>
  <conditionalFormatting sqref="P20:P21">
    <cfRule type="containsText" priority="10" dxfId="42" operator="containsText" text="НЕ">
      <formula>NOT(ISERROR(SEARCH("НЕ",P20)))</formula>
    </cfRule>
    <cfRule type="containsText" priority="11" dxfId="43" operator="containsText" text="ОДНОРОДНЫЕ">
      <formula>NOT(ISERROR(SEARCH("ОДНОРОДНЫЕ",P20)))</formula>
    </cfRule>
    <cfRule type="containsText" priority="12" dxfId="42" operator="containsText" text="НЕОДНОРОДНЫЕ">
      <formula>NOT(ISERROR(SEARCH("НЕОДНОРОДНЫЕ",P20)))</formula>
    </cfRule>
  </conditionalFormatting>
  <conditionalFormatting sqref="P20:P21">
    <cfRule type="containsText" priority="7" dxfId="42" operator="containsText" text="НЕОДНОРОДНЫЕ">
      <formula>NOT(ISERROR(SEARCH("НЕОДНОРОДНЫЕ",P20)))</formula>
    </cfRule>
    <cfRule type="containsText" priority="8" dxfId="43" operator="containsText" text="ОДНОРОДНЫЕ">
      <formula>NOT(ISERROR(SEARCH("ОДНОРОДНЫЕ",P20)))</formula>
    </cfRule>
    <cfRule type="containsText" priority="9" dxfId="42" operator="containsText" text="НЕОДНОРОДНЫЕ">
      <formula>NOT(ISERROR(SEARCH("НЕОДНОРОДНЫЕ",P20)))</formula>
    </cfRule>
  </conditionalFormatting>
  <conditionalFormatting sqref="P22">
    <cfRule type="containsText" priority="4" dxfId="42" operator="containsText" text="НЕ">
      <formula>NOT(ISERROR(SEARCH("НЕ",P22)))</formula>
    </cfRule>
    <cfRule type="containsText" priority="5" dxfId="43" operator="containsText" text="ОДНОРОДНЫЕ">
      <formula>NOT(ISERROR(SEARCH("ОДНОРОДНЫЕ",P22)))</formula>
    </cfRule>
    <cfRule type="containsText" priority="6" dxfId="42" operator="containsText" text="НЕОДНОРОДНЫЕ">
      <formula>NOT(ISERROR(SEARCH("НЕОДНОРОДНЫЕ",P22)))</formula>
    </cfRule>
  </conditionalFormatting>
  <conditionalFormatting sqref="P22">
    <cfRule type="containsText" priority="1" dxfId="42" operator="containsText" text="НЕОДНОРОДНЫЕ">
      <formula>NOT(ISERROR(SEARCH("НЕОДНОРОДНЫЕ",P22)))</formula>
    </cfRule>
    <cfRule type="containsText" priority="2" dxfId="43" operator="containsText" text="ОДНОРОДНЫЕ">
      <formula>NOT(ISERROR(SEARCH("ОДНОРОДНЫЕ",P22)))</formula>
    </cfRule>
    <cfRule type="containsText" priority="3" dxfId="42" operator="containsText" text="НЕОДНОРОДНЫЕ">
      <formula>NOT(ISERROR(SEARCH("НЕОДНОРОДНЫЕ",P22)))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2023-03-14T00:42:43Z</dcterms:modified>
  <cp:category/>
  <cp:version/>
  <cp:contentType/>
  <cp:contentStatus/>
</cp:coreProperties>
</file>