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0" i="1" l="1"/>
  <c r="J20" i="1"/>
  <c r="L23" i="1" l="1"/>
  <c r="K23" i="1"/>
  <c r="L22" i="1"/>
  <c r="K22" i="1"/>
  <c r="L20" i="1"/>
  <c r="J23" i="1"/>
  <c r="J22" i="1"/>
  <c r="O22" i="1" s="1"/>
  <c r="L24" i="1"/>
  <c r="J24" i="1"/>
  <c r="O24" i="1" s="1"/>
  <c r="K24" i="1"/>
  <c r="J21" i="1" l="1"/>
  <c r="O21" i="1" s="1"/>
  <c r="M24" i="1"/>
  <c r="K21" i="1"/>
  <c r="L21" i="1"/>
  <c r="M21" i="1" s="1"/>
  <c r="N21" i="1" s="1"/>
  <c r="M23" i="1"/>
  <c r="N23" i="1" s="1"/>
  <c r="M20" i="1"/>
  <c r="N20" i="1" s="1"/>
  <c r="M22" i="1"/>
  <c r="N22" i="1" s="1"/>
  <c r="O23" i="1"/>
  <c r="O20" i="1"/>
  <c r="C17" i="1" s="1"/>
  <c r="N24" i="1"/>
</calcChain>
</file>

<file path=xl/sharedStrings.xml><?xml version="1.0" encoding="utf-8"?>
<sst xmlns="http://schemas.openxmlformats.org/spreadsheetml/2006/main" count="37" uniqueCount="35">
  <si>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</si>
  <si>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</si>
  <si>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</si>
  <si>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</si>
  <si>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</si>
  <si>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</si>
  <si>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</si>
  <si>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</si>
  <si>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</si>
  <si>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</si>
  <si>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</si>
  <si>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</si>
  <si>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</si>
  <si>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</si>
  <si>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</si>
  <si>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</si>
  <si>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</si>
  <si>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</si>
  <si>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</si>
  <si>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</si>
  <si>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</si>
  <si>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оказание услуг по проведению индивидуального дозиметрического контроля персонала</t>
  </si>
  <si>
    <t>ед.</t>
  </si>
  <si>
    <t>Приложение № 4</t>
  </si>
  <si>
    <t>к Извещению о проведении закупки</t>
  </si>
  <si>
    <t>путем запроса котировок в электронной форме</t>
  </si>
  <si>
    <t>на оказание услуг по индивидуальному дозиметрическому контролю персонала, работающего в зоне ионизирующего излучения</t>
  </si>
  <si>
    <t>КП вх.6962-12/22 от 20.12.2022</t>
  </si>
  <si>
    <t>Источник № 2</t>
  </si>
  <si>
    <t>Источник № 3</t>
  </si>
  <si>
    <t>Источник № 1</t>
  </si>
  <si>
    <t>№ 018-23</t>
  </si>
  <si>
    <t>КП вх 163-01/23 от 16.01.2023</t>
  </si>
  <si>
    <t>КП вх 182-01/23 от 16.01.2023</t>
  </si>
  <si>
    <t>Начальная (максимальная) цена договора устанавливается в размере 91224 руб. (девяносто одна тысяча двести двадцать четыре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</si>
</sst>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view="pageBreakPreview" zoomScale="60" zoomScaleNormal="85" zoomScalePageLayoutView="70" workbookViewId="0">
      <selection activeCell="F36" sqref="F36"/>
    </sheetView>
  </sheetViews>
  <sheetFormatPr defaultRowHeight="15" x14ac:dyDescent="0.25"/>
  <cols>
    <col min="1" max="1" width="9.140625" style="7"/>
    <col min="2" max="2" width="27.28515625" style="7" customWidth="1"/>
    <col min="3" max="4" width="9.140625" style="7"/>
    <col min="5" max="5" width="17.5703125" style="1" customWidth="1"/>
    <col min="6" max="6" width="16.28515625" style="1" customWidth="1"/>
    <col min="7" max="7" width="14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7" customWidth="1"/>
    <col min="12" max="12" width="12.5703125" style="7" customWidth="1"/>
    <col min="13" max="13" width="10.28515625" style="7" customWidth="1"/>
    <col min="14" max="14" width="18.7109375" style="7" customWidth="1"/>
    <col min="15" max="15" width="13.28515625" style="1" customWidth="1"/>
    <col min="16" max="16384" width="9.140625" style="8"/>
  </cols>
  <sheetData>
    <row r="1" spans="2:15" x14ac:dyDescent="0.25">
      <c r="O1" s="5" t="s">
        <v>23</v>
      </c>
    </row>
    <row r="2" spans="2:15" ht="14.45" customHeight="1" x14ac:dyDescent="0.25">
      <c r="O2" s="5" t="s">
        <v>24</v>
      </c>
    </row>
    <row r="3" spans="2:15" x14ac:dyDescent="0.25">
      <c r="O3" s="5" t="s">
        <v>26</v>
      </c>
    </row>
    <row r="4" spans="2:15" ht="14.45" customHeight="1" x14ac:dyDescent="0.25">
      <c r="O4" s="5" t="s">
        <v>25</v>
      </c>
    </row>
    <row r="5" spans="2:15" ht="14.45" customHeight="1" x14ac:dyDescent="0.2">
      <c r="O5" s="6" t="s">
        <v>31</v>
      </c>
    </row>
    <row r="6" spans="2:15" hidden="1" x14ac:dyDescent="0.25"/>
    <row r="8" spans="2:15" x14ac:dyDescent="0.25">
      <c r="O8" s="3" t="s">
        <v>13</v>
      </c>
    </row>
    <row r="9" spans="2:15" x14ac:dyDescent="0.25">
      <c r="O9" s="4" t="s">
        <v>19</v>
      </c>
    </row>
    <row r="10" spans="2:15" x14ac:dyDescent="0.25">
      <c r="O10" s="4" t="s">
        <v>14</v>
      </c>
    </row>
    <row r="12" spans="2:15" ht="28.9" customHeight="1" x14ac:dyDescent="0.25">
      <c r="L12" s="21" t="s">
        <v>18</v>
      </c>
      <c r="M12" s="21"/>
      <c r="O12" s="1" t="s">
        <v>15</v>
      </c>
    </row>
    <row r="13" spans="2:15" ht="18.75" x14ac:dyDescent="0.25">
      <c r="O13" s="2"/>
    </row>
    <row r="14" spans="2:15" ht="18.75" x14ac:dyDescent="0.25">
      <c r="B14" s="21" t="s">
        <v>16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"/>
    </row>
    <row r="15" spans="2:15" hidden="1" x14ac:dyDescent="0.25"/>
    <row r="17" spans="1:15" s="7" customFormat="1" ht="70.900000000000006" customHeight="1" x14ac:dyDescent="0.25">
      <c r="A17" s="24" t="s">
        <v>11</v>
      </c>
      <c r="B17" s="25"/>
      <c r="C17" s="26">
        <f>SUMIF(O20:O24,"&gt;0")</f>
        <v>91224</v>
      </c>
      <c r="D17" s="25"/>
      <c r="E17" s="9" t="s">
        <v>27</v>
      </c>
      <c r="F17" s="18" t="s">
        <v>33</v>
      </c>
      <c r="G17" s="18" t="s">
        <v>32</v>
      </c>
      <c r="H17" s="9"/>
      <c r="I17" s="10"/>
      <c r="J17" s="10"/>
      <c r="K17" s="11"/>
      <c r="L17" s="11"/>
      <c r="M17" s="11"/>
      <c r="N17" s="11"/>
      <c r="O17" s="10"/>
    </row>
    <row r="18" spans="1:15" s="7" customFormat="1" ht="30" customHeight="1" x14ac:dyDescent="0.25">
      <c r="A18" s="19" t="s">
        <v>0</v>
      </c>
      <c r="B18" s="19" t="s">
        <v>1</v>
      </c>
      <c r="C18" s="19" t="s">
        <v>2</v>
      </c>
      <c r="D18" s="19"/>
      <c r="E18" s="10" t="s">
        <v>30</v>
      </c>
      <c r="F18" s="10" t="s">
        <v>28</v>
      </c>
      <c r="G18" s="10" t="s">
        <v>29</v>
      </c>
      <c r="H18" s="10"/>
      <c r="I18" s="10"/>
      <c r="J18" s="27" t="s">
        <v>12</v>
      </c>
      <c r="K18" s="19" t="s">
        <v>8</v>
      </c>
      <c r="L18" s="19" t="s">
        <v>9</v>
      </c>
      <c r="M18" s="19" t="s">
        <v>10</v>
      </c>
      <c r="N18" s="19" t="s">
        <v>6</v>
      </c>
      <c r="O18" s="23" t="s">
        <v>7</v>
      </c>
    </row>
    <row r="19" spans="1:15" s="7" customFormat="1" ht="30" x14ac:dyDescent="0.25">
      <c r="A19" s="19"/>
      <c r="B19" s="19"/>
      <c r="C19" s="11" t="s">
        <v>3</v>
      </c>
      <c r="D19" s="11" t="s">
        <v>4</v>
      </c>
      <c r="E19" s="10" t="s">
        <v>5</v>
      </c>
      <c r="F19" s="10" t="s">
        <v>5</v>
      </c>
      <c r="G19" s="10" t="s">
        <v>5</v>
      </c>
      <c r="H19" s="10"/>
      <c r="I19" s="10"/>
      <c r="J19" s="28"/>
      <c r="K19" s="19"/>
      <c r="L19" s="19"/>
      <c r="M19" s="19"/>
      <c r="N19" s="19"/>
      <c r="O19" s="23"/>
    </row>
    <row r="20" spans="1:15" s="7" customFormat="1" ht="75" x14ac:dyDescent="0.25">
      <c r="A20" s="11">
        <v>1</v>
      </c>
      <c r="B20" s="11" t="s">
        <v>21</v>
      </c>
      <c r="C20" s="11" t="s">
        <v>22</v>
      </c>
      <c r="D20" s="12">
        <v>252</v>
      </c>
      <c r="E20" s="10">
        <v>386</v>
      </c>
      <c r="F20" s="10">
        <v>300</v>
      </c>
      <c r="G20" s="10">
        <v>400</v>
      </c>
      <c r="H20" s="10"/>
      <c r="I20" s="10"/>
      <c r="J20" s="10">
        <f>AVERAGE(E20:I20)</f>
        <v>362</v>
      </c>
      <c r="K20" s="11">
        <f>COUNT(E20:I20)</f>
        <v>3</v>
      </c>
      <c r="L20" s="11">
        <f t="shared" ref="L20:L23" si="0">STDEV(E20:I20)</f>
        <v>54.147945482723536</v>
      </c>
      <c r="M20" s="11">
        <f t="shared" ref="M20:M23" si="1">L20/J20*100</f>
        <v>14.957995989702635</v>
      </c>
      <c r="N20" s="11" t="str">
        <f t="shared" ref="N20:N23" si="2">IF(M20&lt;33,"ОДНОРОДНЫЕ","НЕОДНОРОДНЫЕ")</f>
        <v>ОДНОРОДНЫЕ</v>
      </c>
      <c r="O20" s="10">
        <f t="shared" ref="O20:O23" si="3">D20*J20</f>
        <v>91224</v>
      </c>
    </row>
    <row r="21" spans="1:15" s="7" customFormat="1" hidden="1" x14ac:dyDescent="0.25">
      <c r="A21" s="11">
        <v>2</v>
      </c>
      <c r="B21" s="11"/>
      <c r="C21" s="11"/>
      <c r="D21" s="13"/>
      <c r="E21" s="10"/>
      <c r="F21" s="10"/>
      <c r="G21" s="10"/>
      <c r="H21" s="10"/>
      <c r="I21" s="10"/>
      <c r="J21" s="10" t="e">
        <f t="shared" ref="J21:J23" si="4">AVERAGE(E21:I21)</f>
        <v>#DIV/0!</v>
      </c>
      <c r="K21" s="11">
        <f t="shared" ref="K21:K23" si="5">COUNT(E21:I21)</f>
        <v>0</v>
      </c>
      <c r="L21" s="11" t="e">
        <f t="shared" si="0"/>
        <v>#DIV/0!</v>
      </c>
      <c r="M21" s="11" t="e">
        <f t="shared" si="1"/>
        <v>#DIV/0!</v>
      </c>
      <c r="N21" s="11" t="e">
        <f t="shared" si="2"/>
        <v>#DIV/0!</v>
      </c>
      <c r="O21" s="10" t="e">
        <f t="shared" si="3"/>
        <v>#DIV/0!</v>
      </c>
    </row>
    <row r="22" spans="1:15" s="7" customFormat="1" hidden="1" x14ac:dyDescent="0.25">
      <c r="A22" s="11">
        <v>3</v>
      </c>
      <c r="B22" s="11"/>
      <c r="C22" s="11"/>
      <c r="D22" s="14"/>
      <c r="E22" s="10"/>
      <c r="F22" s="10"/>
      <c r="G22" s="10"/>
      <c r="H22" s="10"/>
      <c r="I22" s="10"/>
      <c r="J22" s="10" t="e">
        <f t="shared" si="4"/>
        <v>#DIV/0!</v>
      </c>
      <c r="K22" s="11">
        <f t="shared" si="5"/>
        <v>0</v>
      </c>
      <c r="L22" s="11" t="e">
        <f t="shared" si="0"/>
        <v>#DIV/0!</v>
      </c>
      <c r="M22" s="11" t="e">
        <f t="shared" si="1"/>
        <v>#DIV/0!</v>
      </c>
      <c r="N22" s="11" t="e">
        <f t="shared" si="2"/>
        <v>#DIV/0!</v>
      </c>
      <c r="O22" s="10" t="e">
        <f t="shared" si="3"/>
        <v>#DIV/0!</v>
      </c>
    </row>
    <row r="23" spans="1:15" s="7" customFormat="1" hidden="1" x14ac:dyDescent="0.25">
      <c r="A23" s="11">
        <v>4</v>
      </c>
      <c r="B23" s="15"/>
      <c r="C23" s="11"/>
      <c r="D23" s="16"/>
      <c r="E23" s="10"/>
      <c r="F23" s="10"/>
      <c r="G23" s="10"/>
      <c r="H23" s="10"/>
      <c r="I23" s="10"/>
      <c r="J23" s="10" t="e">
        <f t="shared" si="4"/>
        <v>#DIV/0!</v>
      </c>
      <c r="K23" s="11">
        <f t="shared" si="5"/>
        <v>0</v>
      </c>
      <c r="L23" s="11" t="e">
        <f t="shared" si="0"/>
        <v>#DIV/0!</v>
      </c>
      <c r="M23" s="11" t="e">
        <f t="shared" si="1"/>
        <v>#DIV/0!</v>
      </c>
      <c r="N23" s="11" t="e">
        <f t="shared" si="2"/>
        <v>#DIV/0!</v>
      </c>
      <c r="O23" s="10" t="e">
        <f t="shared" si="3"/>
        <v>#DIV/0!</v>
      </c>
    </row>
    <row r="24" spans="1:15" s="7" customFormat="1" ht="14.45" hidden="1" customHeight="1" x14ac:dyDescent="0.25">
      <c r="A24" s="11">
        <v>5</v>
      </c>
      <c r="B24" s="15"/>
      <c r="C24" s="11"/>
      <c r="D24" s="16"/>
      <c r="E24" s="10"/>
      <c r="F24" s="10"/>
      <c r="G24" s="10"/>
      <c r="H24" s="10"/>
      <c r="I24" s="10"/>
      <c r="J24" s="10" t="e">
        <f>AVERAGE(E24:I24)</f>
        <v>#DIV/0!</v>
      </c>
      <c r="K24" s="11">
        <f>COUNT(E24:I24)</f>
        <v>0</v>
      </c>
      <c r="L24" s="11" t="e">
        <f>STDEV(E24:I24)</f>
        <v>#DIV/0!</v>
      </c>
      <c r="M24" s="11" t="e">
        <f>L24/J24*100</f>
        <v>#DIV/0!</v>
      </c>
      <c r="N24" s="11" t="e">
        <f>IF(M24&lt;33,"ОДНОРОДНЫЕ","НЕОДНОРОДНЫЕ")</f>
        <v>#DIV/0!</v>
      </c>
      <c r="O24" s="10" t="e">
        <f>D24*J24</f>
        <v>#DIV/0!</v>
      </c>
    </row>
    <row r="26" spans="1:15" ht="25.5" customHeight="1" x14ac:dyDescent="0.25">
      <c r="A26" s="22" t="s">
        <v>17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ht="30.75" customHeight="1" x14ac:dyDescent="0.25">
      <c r="A27" s="22" t="s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s="17" customFormat="1" ht="18" customHeight="1" x14ac:dyDescent="0.25">
      <c r="A29" s="20" t="s">
        <v>34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mergeCells count="17"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2023-01-16T08:32:45Z</dcterms:modified>
</cp:coreProperties>
</file>