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1" l="1"/>
  <c r="F25" i="1"/>
  <c r="E25" i="1"/>
  <c r="I21" i="1"/>
  <c r="N21" i="1" s="1"/>
  <c r="J21" i="1"/>
  <c r="K21" i="1"/>
  <c r="I22" i="1"/>
  <c r="N22" i="1" s="1"/>
  <c r="J22" i="1"/>
  <c r="K22" i="1"/>
  <c r="L22" i="1" s="1"/>
  <c r="M22" i="1" s="1"/>
  <c r="I23" i="1"/>
  <c r="N23" i="1" s="1"/>
  <c r="J23" i="1"/>
  <c r="K23" i="1"/>
  <c r="L23" i="1" s="1"/>
  <c r="M23" i="1" s="1"/>
  <c r="L21" i="1" l="1"/>
  <c r="M21" i="1" s="1"/>
  <c r="H25" i="1"/>
  <c r="J24" i="1" l="1"/>
  <c r="I24" i="1" l="1"/>
  <c r="N24" i="1" s="1"/>
  <c r="N25" i="1" s="1"/>
  <c r="K24" i="1"/>
  <c r="L24" i="1" l="1"/>
  <c r="M24" i="1" s="1"/>
</calcChain>
</file>

<file path=xl/sharedStrings.xml><?xml version="1.0" encoding="utf-8"?>
<sst xmlns="http://schemas.openxmlformats.org/spreadsheetml/2006/main" count="46" uniqueCount="40">
  <si>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</si>
  <si>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</si>
  <si>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</si>
  <si>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</si>
  <si>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</si>
  <si>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</si>
  <si>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</si>
  <si>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</si>
  <si>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</si>
  <si>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</si>
  <si>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</si>
  <si>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</si>
  <si>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</si>
  <si>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</si>
  <si>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</si>
  <si>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</si>
  <si>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</si>
  <si>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</si>
  <si>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</si>
  <si>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</si>
  <si>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</si>
  <si>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</si>
  <si>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</si>
  <si>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</si>
  <si>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</si>
  <si>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</si>
  <si>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</si>
  <si>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</si>
  <si>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</si>
  <si>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 xml:space="preserve">Диспенсер для полотенец  </t>
  </si>
  <si>
    <t xml:space="preserve">Диспенсер для туалетной бумаги </t>
  </si>
  <si>
    <t xml:space="preserve">Дозатор для жидкого мыла </t>
  </si>
  <si>
    <t>Локтевой дозатор HÖR-D004A или эквивалент</t>
  </si>
  <si>
    <t>Шт</t>
  </si>
  <si>
    <t>№ 046-23</t>
  </si>
  <si>
    <t>на поставку изделий санитарно-гигиенического назначения (диспенсеры для бумаги и полотенец, дозаторы для мыла, сушилка для рук) путем запроса котировок</t>
  </si>
  <si>
    <t>Исходя из имеющегося у Заказчика объёма финансового обеспечения для осуществления закупки НМЦД устанавливается в размере 484008 руб. (четыреста восемьдесят четыре тысячи восемь рублей 00 копеек)</t>
  </si>
  <si>
    <t>вх. № 526-02/23 от 03.02.2023</t>
  </si>
  <si>
    <t>вх. № 527-02/23 от 03.02.2023</t>
  </si>
  <si>
    <t>вх. № 528-02/23 от 03.02.2023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</si>
</sst>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4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="85" zoomScaleNormal="85" zoomScalePageLayoutView="70" workbookViewId="0">
      <selection activeCell="F19" sqref="F19"/>
    </sheetView>
  </sheetViews>
  <sheetFormatPr defaultRowHeight="15" x14ac:dyDescent="0.25"/>
  <cols>
    <col min="1" max="1" width="6.140625" style="1" bestFit="1" customWidth="1"/>
    <col min="2" max="2" width="34.28515625" style="1" customWidth="1"/>
    <col min="3" max="3" width="7.85546875" style="1" bestFit="1" customWidth="1"/>
    <col min="4" max="4" width="7.140625" style="1" bestFit="1" customWidth="1"/>
    <col min="5" max="5" width="16.5703125" style="2" customWidth="1"/>
    <col min="6" max="6" width="16.28515625" style="2" customWidth="1"/>
    <col min="7" max="7" width="14.7109375" style="2" customWidth="1"/>
    <col min="8" max="8" width="14.7109375" style="2" hidden="1" customWidth="1"/>
    <col min="9" max="9" width="13.7109375" style="2" customWidth="1"/>
    <col min="10" max="10" width="9.42578125" style="1" customWidth="1"/>
    <col min="11" max="11" width="12.5703125" style="1" customWidth="1"/>
    <col min="12" max="12" width="10.28515625" style="1" customWidth="1"/>
    <col min="13" max="13" width="22.42578125" style="1" bestFit="1" customWidth="1"/>
    <col min="14" max="14" width="15.42578125" style="2" customWidth="1"/>
    <col min="15" max="15" width="9.140625" style="1"/>
    <col min="16" max="16" width="9.7109375" style="1" bestFit="1" customWidth="1"/>
    <col min="17" max="19" width="10.7109375" style="1" bestFit="1" customWidth="1"/>
    <col min="20" max="16384" width="9.140625" style="1"/>
  </cols>
  <sheetData>
    <row r="1" spans="1:14" x14ac:dyDescent="0.25">
      <c r="A1" s="7"/>
      <c r="B1" s="7"/>
      <c r="C1" s="7"/>
      <c r="D1" s="7"/>
      <c r="E1" s="3"/>
      <c r="F1" s="3"/>
      <c r="G1" s="3"/>
      <c r="H1" s="3"/>
      <c r="I1" s="3"/>
      <c r="J1" s="7"/>
      <c r="K1" s="7"/>
      <c r="L1" s="7"/>
      <c r="M1" s="7"/>
      <c r="N1" s="8" t="s">
        <v>25</v>
      </c>
    </row>
    <row r="2" spans="1:14" ht="14.45" customHeight="1" x14ac:dyDescent="0.25">
      <c r="A2" s="7"/>
      <c r="B2" s="7"/>
      <c r="C2" s="7"/>
      <c r="D2" s="7"/>
      <c r="E2" s="3"/>
      <c r="F2" s="3"/>
      <c r="G2" s="3"/>
      <c r="H2" s="3"/>
      <c r="I2" s="3"/>
      <c r="J2" s="7"/>
      <c r="K2" s="7"/>
      <c r="L2" s="7"/>
      <c r="M2" s="7"/>
      <c r="N2" s="8" t="s">
        <v>26</v>
      </c>
    </row>
    <row r="3" spans="1:14" ht="14.45" hidden="1" customHeight="1" x14ac:dyDescent="0.25">
      <c r="A3" s="7"/>
      <c r="B3" s="7"/>
      <c r="C3" s="7"/>
      <c r="D3" s="7"/>
      <c r="E3" s="3"/>
      <c r="F3" s="3"/>
      <c r="G3" s="3"/>
      <c r="H3" s="3"/>
      <c r="I3" s="3"/>
      <c r="J3" s="7"/>
      <c r="K3" s="7"/>
      <c r="L3" s="7"/>
      <c r="M3" s="7"/>
      <c r="N3" s="8"/>
    </row>
    <row r="4" spans="1:14" ht="28.5" customHeight="1" x14ac:dyDescent="0.25">
      <c r="A4" s="7"/>
      <c r="B4" s="7"/>
      <c r="C4" s="7"/>
      <c r="D4" s="7"/>
      <c r="E4" s="3"/>
      <c r="F4" s="3"/>
      <c r="G4" s="25" t="s">
        <v>35</v>
      </c>
      <c r="H4" s="25"/>
      <c r="I4" s="25"/>
      <c r="J4" s="25"/>
      <c r="K4" s="25"/>
      <c r="L4" s="25"/>
      <c r="M4" s="25"/>
      <c r="N4" s="25"/>
    </row>
    <row r="5" spans="1:14" ht="14.45" customHeight="1" x14ac:dyDescent="0.25">
      <c r="A5" s="7"/>
      <c r="B5" s="7"/>
      <c r="C5" s="7"/>
      <c r="D5" s="7"/>
      <c r="E5" s="3"/>
      <c r="F5" s="3"/>
      <c r="G5" s="3"/>
      <c r="H5" s="3"/>
      <c r="I5" s="3"/>
      <c r="J5" s="7"/>
      <c r="K5" s="7"/>
      <c r="L5" s="7"/>
      <c r="M5" s="7"/>
      <c r="N5" s="8" t="s">
        <v>27</v>
      </c>
    </row>
    <row r="6" spans="1:14" x14ac:dyDescent="0.25">
      <c r="A6" s="7"/>
      <c r="B6" s="7"/>
      <c r="C6" s="7"/>
      <c r="D6" s="7"/>
      <c r="E6" s="3"/>
      <c r="F6" s="3"/>
      <c r="G6" s="3"/>
      <c r="H6" s="3"/>
      <c r="I6" s="3"/>
      <c r="J6" s="7"/>
      <c r="K6" s="7"/>
      <c r="L6" s="7"/>
      <c r="M6" s="7"/>
      <c r="N6" s="8" t="s">
        <v>28</v>
      </c>
    </row>
    <row r="7" spans="1:14" ht="14.45" customHeight="1" x14ac:dyDescent="0.25">
      <c r="A7" s="7"/>
      <c r="B7" s="7"/>
      <c r="C7" s="7"/>
      <c r="D7" s="7"/>
      <c r="E7" s="3"/>
      <c r="F7" s="3"/>
      <c r="G7" s="3"/>
      <c r="H7" s="3"/>
      <c r="I7" s="3"/>
      <c r="J7" s="7"/>
      <c r="K7" s="7"/>
      <c r="L7" s="7"/>
      <c r="M7" s="7"/>
      <c r="N7" s="8" t="s">
        <v>34</v>
      </c>
    </row>
    <row r="8" spans="1:14" x14ac:dyDescent="0.25">
      <c r="A8" s="7"/>
      <c r="B8" s="7"/>
      <c r="C8" s="7"/>
      <c r="D8" s="7"/>
      <c r="E8" s="3"/>
      <c r="F8" s="3"/>
      <c r="G8" s="3"/>
      <c r="H8" s="3"/>
      <c r="I8" s="3"/>
      <c r="J8" s="7"/>
      <c r="K8" s="7"/>
      <c r="L8" s="7"/>
      <c r="M8" s="7"/>
      <c r="N8" s="3"/>
    </row>
    <row r="9" spans="1:14" x14ac:dyDescent="0.25">
      <c r="A9" s="7"/>
      <c r="B9" s="7"/>
      <c r="C9" s="7"/>
      <c r="D9" s="7"/>
      <c r="E9" s="3"/>
      <c r="F9" s="3"/>
      <c r="G9" s="3"/>
      <c r="H9" s="3"/>
      <c r="I9" s="3"/>
      <c r="J9" s="7"/>
      <c r="K9" s="7"/>
      <c r="L9" s="7"/>
      <c r="M9" s="7"/>
      <c r="N9" s="5" t="s">
        <v>16</v>
      </c>
    </row>
    <row r="10" spans="1:14" x14ac:dyDescent="0.25">
      <c r="A10" s="7"/>
      <c r="B10" s="7"/>
      <c r="C10" s="7"/>
      <c r="D10" s="7"/>
      <c r="E10" s="3"/>
      <c r="F10" s="3"/>
      <c r="G10" s="3"/>
      <c r="H10" s="3"/>
      <c r="I10" s="3"/>
      <c r="J10" s="7"/>
      <c r="K10" s="7"/>
      <c r="L10" s="7"/>
      <c r="M10" s="7"/>
      <c r="N10" s="6" t="s">
        <v>21</v>
      </c>
    </row>
    <row r="11" spans="1:14" x14ac:dyDescent="0.25">
      <c r="A11" s="7"/>
      <c r="B11" s="7"/>
      <c r="C11" s="7"/>
      <c r="D11" s="7"/>
      <c r="E11" s="3"/>
      <c r="F11" s="3"/>
      <c r="G11" s="3"/>
      <c r="H11" s="3"/>
      <c r="I11" s="3"/>
      <c r="J11" s="7"/>
      <c r="K11" s="7"/>
      <c r="L11" s="7"/>
      <c r="M11" s="7"/>
      <c r="N11" s="6" t="s">
        <v>17</v>
      </c>
    </row>
    <row r="12" spans="1:14" x14ac:dyDescent="0.25">
      <c r="A12" s="7"/>
      <c r="B12" s="7"/>
      <c r="C12" s="7"/>
      <c r="D12" s="7"/>
      <c r="E12" s="3"/>
      <c r="F12" s="3"/>
      <c r="G12" s="3"/>
      <c r="H12" s="3"/>
      <c r="I12" s="3"/>
      <c r="J12" s="7"/>
      <c r="K12" s="7"/>
      <c r="L12" s="7"/>
      <c r="M12" s="7"/>
      <c r="N12" s="3"/>
    </row>
    <row r="13" spans="1:14" ht="28.9" customHeight="1" x14ac:dyDescent="0.25">
      <c r="A13" s="7"/>
      <c r="B13" s="7"/>
      <c r="C13" s="7"/>
      <c r="D13" s="7"/>
      <c r="E13" s="3"/>
      <c r="F13" s="3"/>
      <c r="G13" s="3"/>
      <c r="H13" s="3"/>
      <c r="I13" s="3"/>
      <c r="J13" s="7"/>
      <c r="K13" s="31" t="s">
        <v>20</v>
      </c>
      <c r="L13" s="31"/>
      <c r="M13" s="7"/>
      <c r="N13" s="3" t="s">
        <v>18</v>
      </c>
    </row>
    <row r="14" spans="1:14" ht="18.75" x14ac:dyDescent="0.25">
      <c r="A14" s="7"/>
      <c r="B14" s="7"/>
      <c r="C14" s="7"/>
      <c r="D14" s="7"/>
      <c r="E14" s="3"/>
      <c r="F14" s="3"/>
      <c r="G14" s="3"/>
      <c r="H14" s="3"/>
      <c r="I14" s="3"/>
      <c r="J14" s="7"/>
      <c r="K14" s="7"/>
      <c r="L14" s="7"/>
      <c r="M14" s="7"/>
      <c r="N14" s="4"/>
    </row>
    <row r="15" spans="1:14" ht="18.75" x14ac:dyDescent="0.25">
      <c r="A15" s="7"/>
      <c r="B15" s="31" t="s">
        <v>19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4"/>
    </row>
    <row r="16" spans="1:14" hidden="1" x14ac:dyDescent="0.25">
      <c r="A16" s="7"/>
      <c r="B16" s="7"/>
      <c r="C16" s="7"/>
      <c r="D16" s="7"/>
      <c r="E16" s="3"/>
      <c r="F16" s="3"/>
      <c r="G16" s="3"/>
      <c r="H16" s="3"/>
      <c r="I16" s="3"/>
      <c r="J16" s="7"/>
      <c r="K16" s="7"/>
      <c r="L16" s="7"/>
      <c r="M16" s="7"/>
      <c r="N16" s="3"/>
    </row>
    <row r="17" spans="1:16" x14ac:dyDescent="0.25">
      <c r="A17" s="7"/>
      <c r="B17" s="7"/>
      <c r="C17" s="7"/>
      <c r="D17" s="7"/>
      <c r="E17" s="3"/>
      <c r="F17" s="3"/>
      <c r="G17" s="3"/>
      <c r="H17" s="3"/>
      <c r="I17" s="3"/>
      <c r="J17" s="7"/>
      <c r="K17" s="7"/>
      <c r="L17" s="7"/>
      <c r="M17" s="7"/>
      <c r="N17" s="3"/>
    </row>
    <row r="18" spans="1:16" ht="54.6" customHeight="1" x14ac:dyDescent="0.25">
      <c r="A18" s="34" t="s">
        <v>14</v>
      </c>
      <c r="B18" s="35"/>
      <c r="C18" s="36"/>
      <c r="D18" s="35"/>
      <c r="E18" s="39" t="s">
        <v>39</v>
      </c>
      <c r="F18" s="39" t="s">
        <v>38</v>
      </c>
      <c r="G18" s="39" t="s">
        <v>37</v>
      </c>
      <c r="H18" s="10"/>
      <c r="I18" s="11"/>
      <c r="J18" s="12"/>
      <c r="K18" s="12"/>
      <c r="L18" s="12"/>
      <c r="M18" s="12"/>
      <c r="N18" s="11"/>
    </row>
    <row r="19" spans="1:16" ht="30" customHeight="1" x14ac:dyDescent="0.25">
      <c r="A19" s="26" t="s">
        <v>0</v>
      </c>
      <c r="B19" s="26" t="s">
        <v>1</v>
      </c>
      <c r="C19" s="26" t="s">
        <v>2</v>
      </c>
      <c r="D19" s="26"/>
      <c r="E19" s="11" t="s">
        <v>5</v>
      </c>
      <c r="F19" s="11" t="s">
        <v>7</v>
      </c>
      <c r="G19" s="11" t="s">
        <v>8</v>
      </c>
      <c r="H19" s="11" t="s">
        <v>22</v>
      </c>
      <c r="I19" s="37" t="s">
        <v>15</v>
      </c>
      <c r="J19" s="26" t="s">
        <v>11</v>
      </c>
      <c r="K19" s="26" t="s">
        <v>12</v>
      </c>
      <c r="L19" s="26" t="s">
        <v>13</v>
      </c>
      <c r="M19" s="26" t="s">
        <v>9</v>
      </c>
      <c r="N19" s="33" t="s">
        <v>10</v>
      </c>
    </row>
    <row r="20" spans="1:16" ht="30" x14ac:dyDescent="0.25">
      <c r="A20" s="27"/>
      <c r="B20" s="27"/>
      <c r="C20" s="13" t="s">
        <v>3</v>
      </c>
      <c r="D20" s="13" t="s">
        <v>4</v>
      </c>
      <c r="E20" s="11" t="s">
        <v>6</v>
      </c>
      <c r="F20" s="11" t="s">
        <v>6</v>
      </c>
      <c r="G20" s="11" t="s">
        <v>6</v>
      </c>
      <c r="H20" s="11" t="s">
        <v>6</v>
      </c>
      <c r="I20" s="38"/>
      <c r="J20" s="26"/>
      <c r="K20" s="26"/>
      <c r="L20" s="26"/>
      <c r="M20" s="26"/>
      <c r="N20" s="33"/>
    </row>
    <row r="21" spans="1:16" ht="15" customHeight="1" x14ac:dyDescent="0.25">
      <c r="A21" s="17">
        <v>1</v>
      </c>
      <c r="B21" s="23" t="s">
        <v>29</v>
      </c>
      <c r="C21" s="21" t="s">
        <v>33</v>
      </c>
      <c r="D21" s="21">
        <v>40</v>
      </c>
      <c r="E21" s="14">
        <v>1512</v>
      </c>
      <c r="F21" s="22">
        <v>1643</v>
      </c>
      <c r="G21" s="22">
        <v>1600</v>
      </c>
      <c r="H21" s="22"/>
      <c r="I21" s="22">
        <f t="shared" ref="I21:I23" si="0">AVERAGE(E21:H21)</f>
        <v>1585</v>
      </c>
      <c r="J21" s="21">
        <f t="shared" ref="J21:J23" si="1" xml:space="preserve"> COUNT(E21:G21)</f>
        <v>3</v>
      </c>
      <c r="K21" s="21">
        <f t="shared" ref="K21:K23" si="2">STDEV(E21:H21)</f>
        <v>66.775744099186198</v>
      </c>
      <c r="L21" s="21">
        <f t="shared" ref="L21:L23" si="3">K21/I21*100</f>
        <v>4.2129807002641133</v>
      </c>
      <c r="M21" s="21" t="str">
        <f t="shared" ref="M21:M23" si="4">IF(L21&lt;33,"ОДНОРОДНЫЕ","НЕОДНОРОДНЫЕ")</f>
        <v>ОДНОРОДНЫЕ</v>
      </c>
      <c r="N21" s="22">
        <f t="shared" ref="N21:N23" si="5">D21*I21</f>
        <v>63400</v>
      </c>
    </row>
    <row r="22" spans="1:16" x14ac:dyDescent="0.25">
      <c r="A22" s="17">
        <v>2</v>
      </c>
      <c r="B22" s="24" t="s">
        <v>30</v>
      </c>
      <c r="C22" s="21" t="s">
        <v>33</v>
      </c>
      <c r="D22" s="21">
        <v>40</v>
      </c>
      <c r="E22" s="14">
        <v>1380</v>
      </c>
      <c r="F22" s="22">
        <v>1400</v>
      </c>
      <c r="G22" s="22">
        <v>1400</v>
      </c>
      <c r="H22" s="22"/>
      <c r="I22" s="22">
        <f t="shared" si="0"/>
        <v>1393.3333333333333</v>
      </c>
      <c r="J22" s="21">
        <f t="shared" si="1"/>
        <v>3</v>
      </c>
      <c r="K22" s="21">
        <f t="shared" si="2"/>
        <v>11.547005383792515</v>
      </c>
      <c r="L22" s="21">
        <f t="shared" si="3"/>
        <v>0.82873244381285993</v>
      </c>
      <c r="M22" s="21" t="str">
        <f t="shared" si="4"/>
        <v>ОДНОРОДНЫЕ</v>
      </c>
      <c r="N22" s="22">
        <f t="shared" si="5"/>
        <v>55733.333333333328</v>
      </c>
    </row>
    <row r="23" spans="1:16" x14ac:dyDescent="0.25">
      <c r="A23" s="17">
        <v>3</v>
      </c>
      <c r="B23" s="24" t="s">
        <v>31</v>
      </c>
      <c r="C23" s="21" t="s">
        <v>33</v>
      </c>
      <c r="D23" s="21">
        <v>50</v>
      </c>
      <c r="E23" s="14">
        <v>852</v>
      </c>
      <c r="F23" s="22">
        <v>883</v>
      </c>
      <c r="G23" s="22">
        <v>870</v>
      </c>
      <c r="H23" s="22"/>
      <c r="I23" s="22">
        <f t="shared" si="0"/>
        <v>868.33333333333337</v>
      </c>
      <c r="J23" s="21">
        <f t="shared" si="1"/>
        <v>3</v>
      </c>
      <c r="K23" s="21">
        <f t="shared" si="2"/>
        <v>15.56705923844749</v>
      </c>
      <c r="L23" s="21">
        <f t="shared" si="3"/>
        <v>1.7927515437751427</v>
      </c>
      <c r="M23" s="21" t="str">
        <f t="shared" si="4"/>
        <v>ОДНОРОДНЫЕ</v>
      </c>
      <c r="N23" s="22">
        <f t="shared" si="5"/>
        <v>43416.666666666672</v>
      </c>
    </row>
    <row r="24" spans="1:16" ht="30" x14ac:dyDescent="0.25">
      <c r="A24" s="17">
        <v>4</v>
      </c>
      <c r="B24" s="24" t="s">
        <v>32</v>
      </c>
      <c r="C24" s="21" t="s">
        <v>33</v>
      </c>
      <c r="D24" s="21">
        <v>261</v>
      </c>
      <c r="E24" s="14">
        <v>1248</v>
      </c>
      <c r="F24" s="11">
        <v>1250</v>
      </c>
      <c r="G24" s="11">
        <v>1270</v>
      </c>
      <c r="H24" s="11"/>
      <c r="I24" s="11">
        <f t="shared" ref="I24" si="6">AVERAGE(E24:H24)</f>
        <v>1256</v>
      </c>
      <c r="J24" s="12">
        <f xml:space="preserve"> COUNT(E24:G24)</f>
        <v>3</v>
      </c>
      <c r="K24" s="12">
        <f t="shared" ref="K24" si="7">STDEV(E24:H24)</f>
        <v>12.165525060596439</v>
      </c>
      <c r="L24" s="12">
        <f t="shared" ref="L24" si="8">K24/I24*100</f>
        <v>0.96859275960162727</v>
      </c>
      <c r="M24" s="12" t="str">
        <f t="shared" ref="M24" si="9">IF(L24&lt;33,"ОДНОРОДНЫЕ","НЕОДНОРОДНЫЕ")</f>
        <v>ОДНОРОДНЫЕ</v>
      </c>
      <c r="N24" s="11">
        <f>D24*I24</f>
        <v>327816</v>
      </c>
    </row>
    <row r="25" spans="1:16" x14ac:dyDescent="0.25">
      <c r="A25" s="13"/>
      <c r="B25" s="18"/>
      <c r="C25" s="19"/>
      <c r="D25" s="20"/>
      <c r="E25" s="11">
        <f>SUMPRODUCT($D$21:$D$24,E21:E24)</f>
        <v>484008</v>
      </c>
      <c r="F25" s="16">
        <f>SUMPRODUCT($D$21:$D$24,F21:F24)</f>
        <v>492120</v>
      </c>
      <c r="G25" s="22">
        <f>SUMPRODUCT($D$21:$D$24,G21:G24)</f>
        <v>494970</v>
      </c>
      <c r="H25" s="16" t="e">
        <f>SUMPRODUCT($D$24:$D$24,H24:H24)</f>
        <v>#VALUE!</v>
      </c>
      <c r="I25" s="11"/>
      <c r="J25" s="12"/>
      <c r="K25" s="12"/>
      <c r="L25" s="12"/>
      <c r="M25" s="12"/>
      <c r="N25" s="15">
        <f>SUM(N21:N24)</f>
        <v>490366</v>
      </c>
    </row>
    <row r="26" spans="1:16" x14ac:dyDescent="0.25">
      <c r="A26" s="7"/>
      <c r="B26" s="7"/>
      <c r="C26" s="7"/>
      <c r="D26" s="7"/>
      <c r="E26" s="3"/>
      <c r="F26" s="3"/>
      <c r="G26" s="3"/>
      <c r="H26" s="3"/>
      <c r="I26" s="3"/>
      <c r="J26" s="7"/>
      <c r="K26" s="7"/>
      <c r="L26" s="7"/>
      <c r="M26" s="7"/>
      <c r="N26" s="3"/>
    </row>
    <row r="27" spans="1:16" s="7" customFormat="1" ht="33.6" customHeight="1" x14ac:dyDescent="0.25">
      <c r="A27" s="32" t="s">
        <v>24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1:16" s="7" customFormat="1" ht="33.6" customHeight="1" x14ac:dyDescent="0.25">
      <c r="A28" s="30" t="s">
        <v>23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29" spans="1:16" s="7" customFormat="1" ht="15" customHeight="1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spans="1:16" s="7" customFormat="1" ht="31.9" customHeight="1" x14ac:dyDescent="0.25">
      <c r="A30" s="28" t="s">
        <v>36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9"/>
      <c r="P30" s="9"/>
    </row>
  </sheetData>
  <mergeCells count="18">
    <mergeCell ref="M19:M20"/>
    <mergeCell ref="A19:A20"/>
    <mergeCell ref="G4:N4"/>
    <mergeCell ref="B19:B20"/>
    <mergeCell ref="C19:D19"/>
    <mergeCell ref="A30:N30"/>
    <mergeCell ref="A29:N29"/>
    <mergeCell ref="K13:L13"/>
    <mergeCell ref="B15:M15"/>
    <mergeCell ref="A27:N27"/>
    <mergeCell ref="A28:N28"/>
    <mergeCell ref="N19:N20"/>
    <mergeCell ref="A18:B18"/>
    <mergeCell ref="C18:D18"/>
    <mergeCell ref="I19:I20"/>
    <mergeCell ref="J19:J20"/>
    <mergeCell ref="K19:K20"/>
    <mergeCell ref="L19:L20"/>
  </mergeCells>
  <conditionalFormatting sqref="M21:M25">
    <cfRule type="containsText" dxfId="5" priority="10" operator="containsText" text="НЕ">
      <formula>NOT(ISERROR(SEARCH("НЕ",M21)))</formula>
    </cfRule>
    <cfRule type="containsText" dxfId="4" priority="11" operator="containsText" text="ОДНОРОДНЫЕ">
      <formula>NOT(ISERROR(SEARCH("ОДНОРОДНЫЕ",M21)))</formula>
    </cfRule>
    <cfRule type="containsText" dxfId="3" priority="12" operator="containsText" text="НЕОДНОРОДНЫЕ">
      <formula>NOT(ISERROR(SEARCH("НЕОДНОРОДНЫЕ",M21)))</formula>
    </cfRule>
  </conditionalFormatting>
  <conditionalFormatting sqref="M21:M25">
    <cfRule type="containsText" dxfId="2" priority="7" operator="containsText" text="НЕОДНОРОДНЫЕ">
      <formula>NOT(ISERROR(SEARCH("НЕОДНОРОДНЫЕ",M21)))</formula>
    </cfRule>
    <cfRule type="containsText" dxfId="1" priority="8" operator="containsText" text="ОДНОРОДНЫЕ">
      <formula>NOT(ISERROR(SEARCH("ОДНОРОДНЫЕ",M21)))</formula>
    </cfRule>
    <cfRule type="containsText" dxfId="0" priority="9" operator="containsText" text="НЕОДНОРОДНЫЕ">
      <formula>NOT(ISERROR(SEARCH("НЕОДНОРОДНЫЕ",M21)))</formula>
    </cfRule>
  </conditionalFormatting>
  <pageMargins left="0.31496062992125984" right="0.19685039370078741" top="0.35433070866141736" bottom="0.35433070866141736" header="0.11811023622047245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2023-02-03T00:51:08Z</dcterms:modified>
</cp:coreProperties>
</file>