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F23" i="1"/>
  <c r="G23" i="1"/>
  <c r="E23" i="1"/>
  <c r="J22" i="1"/>
  <c r="O22" i="1" s="1"/>
  <c r="K22" i="1"/>
  <c r="L22" i="1"/>
  <c r="M22" i="1" s="1"/>
  <c r="N22" i="1" s="1"/>
  <c r="J20" i="1" l="1"/>
  <c r="K20" i="1" l="1"/>
  <c r="L21" i="1"/>
  <c r="K21" i="1"/>
  <c r="L19" i="1"/>
  <c r="K19" i="1"/>
  <c r="J21" i="1"/>
  <c r="O21" i="1" s="1"/>
  <c r="J19" i="1"/>
  <c r="L20" i="1" l="1"/>
  <c r="O20" i="1"/>
  <c r="M19" i="1"/>
  <c r="N19" i="1" s="1"/>
  <c r="M21" i="1"/>
  <c r="N21" i="1" s="1"/>
  <c r="O19" i="1"/>
  <c r="M20" i="1" l="1"/>
  <c r="N20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<sst xmlns="http://schemas.openxmlformats.org/spreadsheetml/2006/main" count="49" uniqueCount="42">
  <si>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</si>
  <si>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</si>
  <si>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</si>
  <si>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</si>
  <si>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</si>
  <si>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</si>
  <si>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</si>
  <si>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</si>
  <si>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</si>
  <si>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</si>
  <si>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</si>
  <si>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</si>
  <si>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</si>
  <si>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</si>
  <si>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</si>
  <si>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</si>
  <si>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</si>
  <si>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</si>
  <si>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</si>
  <si>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</si>
  <si>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</si>
  <si>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</si>
  <si>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</si>
  <si>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</si>
  <si>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</si>
  <si>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</si>
  <si>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</si>
  <si>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</si>
  <si>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</si>
  <si>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</si>
  <si>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</si>
  <si>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</si>
  <si>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285-23</t>
  </si>
  <si>
    <t>на поставку хлебобулочных изделий 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</si>
  <si>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1119000 руб. (один миллион сто девятнадцать тысяч рублей 00 копеек)</t>
  </si>
  <si>
    <t>Хлеб белый 1сорт (уп)</t>
  </si>
  <si>
    <t>Батон бутербродный нарезной (уп)</t>
  </si>
  <si>
    <t>Хлеб ржаной диабетический Б/С (уп)</t>
  </si>
  <si>
    <t>Батон бутербродный нарезной (уп)
Хлеб «Дарницкий» 1 сорт (уп)</t>
  </si>
  <si>
    <t>КП вх.4392-11/23 от 27.11.2023</t>
  </si>
  <si>
    <t>КП вх.4391-11/23 от 27.11.2023</t>
  </si>
  <si>
    <t>КП вх.4393-11/23 от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</si>
</sst>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zoomScalePageLayoutView="70" workbookViewId="0">
      <selection activeCell="G16" sqref="C16:G16"/>
    </sheetView>
  </sheetViews>
  <sheetFormatPr defaultRowHeight="12.75" x14ac:dyDescent="0.25"/>
  <cols>
    <col min="1" max="1" width="9.140625" style="29"/>
    <col min="2" max="2" width="27.28515625" style="29" customWidth="1"/>
    <col min="3" max="4" width="9.140625" style="29"/>
    <col min="5" max="7" width="16.140625" style="31" customWidth="1"/>
    <col min="8" max="8" width="14.7109375" style="31" hidden="1" customWidth="1"/>
    <col min="9" max="9" width="14.42578125" style="31" hidden="1" customWidth="1"/>
    <col min="10" max="10" width="13.7109375" style="31" customWidth="1"/>
    <col min="11" max="11" width="9.42578125" style="29" customWidth="1"/>
    <col min="12" max="12" width="12.5703125" style="29" customWidth="1"/>
    <col min="13" max="13" width="10.28515625" style="29" customWidth="1"/>
    <col min="14" max="14" width="14.28515625" style="29" customWidth="1"/>
    <col min="15" max="15" width="13.28515625" style="31" customWidth="1"/>
    <col min="16" max="16384" width="9.140625" style="28"/>
  </cols>
  <sheetData>
    <row r="1" spans="1:15" x14ac:dyDescent="0.25">
      <c r="A1" s="11"/>
      <c r="B1" s="11"/>
      <c r="C1" s="11"/>
      <c r="D1" s="11"/>
      <c r="E1" s="3"/>
      <c r="F1" s="3"/>
      <c r="G1" s="3"/>
      <c r="H1" s="3"/>
      <c r="I1" s="3"/>
      <c r="J1" s="3"/>
      <c r="K1" s="11"/>
      <c r="L1" s="11"/>
      <c r="M1" s="11"/>
      <c r="N1" s="11"/>
      <c r="O1" s="27" t="s">
        <v>28</v>
      </c>
    </row>
    <row r="2" spans="1:15" x14ac:dyDescent="0.25">
      <c r="A2" s="11"/>
      <c r="B2" s="11"/>
      <c r="C2" s="11"/>
      <c r="D2" s="11"/>
      <c r="E2" s="3"/>
      <c r="F2" s="3"/>
      <c r="G2" s="3"/>
      <c r="H2" s="3"/>
      <c r="I2" s="3"/>
      <c r="J2" s="3"/>
      <c r="K2" s="11"/>
      <c r="L2" s="11"/>
      <c r="M2" s="11"/>
      <c r="N2" s="11"/>
      <c r="O2" s="27" t="s">
        <v>29</v>
      </c>
    </row>
    <row r="3" spans="1:15" x14ac:dyDescent="0.25">
      <c r="A3" s="11"/>
      <c r="B3" s="11"/>
      <c r="C3" s="11"/>
      <c r="D3" s="11"/>
      <c r="E3" s="3"/>
      <c r="F3" s="3"/>
      <c r="G3" s="3"/>
      <c r="H3" s="3"/>
      <c r="I3" s="3"/>
      <c r="J3" s="3"/>
      <c r="K3" s="11"/>
      <c r="L3" s="11"/>
      <c r="M3" s="11"/>
      <c r="N3" s="11"/>
      <c r="O3" s="27" t="s">
        <v>33</v>
      </c>
    </row>
    <row r="4" spans="1:15" x14ac:dyDescent="0.25">
      <c r="A4" s="11"/>
      <c r="B4" s="11"/>
      <c r="C4" s="11"/>
      <c r="D4" s="11"/>
      <c r="E4" s="3"/>
      <c r="F4" s="3"/>
      <c r="G4" s="3"/>
      <c r="H4" s="3"/>
      <c r="I4" s="3"/>
      <c r="J4" s="3"/>
      <c r="K4" s="11"/>
      <c r="L4" s="11"/>
      <c r="M4" s="11"/>
      <c r="N4" s="11"/>
      <c r="O4" s="27" t="s">
        <v>30</v>
      </c>
    </row>
    <row r="5" spans="1:15" x14ac:dyDescent="0.25">
      <c r="A5" s="11"/>
      <c r="B5" s="11"/>
      <c r="C5" s="11"/>
      <c r="D5" s="11"/>
      <c r="E5" s="3"/>
      <c r="F5" s="3"/>
      <c r="G5" s="3"/>
      <c r="H5" s="3"/>
      <c r="I5" s="3"/>
      <c r="J5" s="3"/>
      <c r="K5" s="11"/>
      <c r="L5" s="11"/>
      <c r="M5" s="11"/>
      <c r="N5" s="11"/>
      <c r="O5" s="27" t="s">
        <v>31</v>
      </c>
    </row>
    <row r="6" spans="1:15" x14ac:dyDescent="0.25">
      <c r="A6" s="11"/>
      <c r="B6" s="11"/>
      <c r="C6" s="11"/>
      <c r="D6" s="11"/>
      <c r="E6" s="3"/>
      <c r="F6" s="3"/>
      <c r="G6" s="3"/>
      <c r="H6" s="3"/>
      <c r="I6" s="3"/>
      <c r="J6" s="3"/>
      <c r="K6" s="11"/>
      <c r="L6" s="11"/>
      <c r="M6" s="11"/>
      <c r="N6" s="11"/>
      <c r="O6" s="8" t="s">
        <v>32</v>
      </c>
    </row>
    <row r="7" spans="1:15" x14ac:dyDescent="0.2">
      <c r="A7" s="11"/>
      <c r="B7" s="11"/>
      <c r="C7" s="11"/>
      <c r="D7" s="11"/>
      <c r="E7" s="3"/>
      <c r="F7" s="3"/>
      <c r="G7" s="3"/>
      <c r="H7" s="3"/>
      <c r="I7" s="3"/>
      <c r="J7" s="3"/>
      <c r="K7" s="11"/>
      <c r="L7" s="11"/>
      <c r="M7" s="11"/>
      <c r="N7" s="11"/>
      <c r="O7" s="4" t="s">
        <v>16</v>
      </c>
    </row>
    <row r="8" spans="1:15" x14ac:dyDescent="0.2">
      <c r="A8" s="11"/>
      <c r="B8" s="11"/>
      <c r="C8" s="11"/>
      <c r="D8" s="11"/>
      <c r="E8" s="3"/>
      <c r="F8" s="3"/>
      <c r="G8" s="3"/>
      <c r="H8" s="3"/>
      <c r="I8" s="3"/>
      <c r="J8" s="3"/>
      <c r="K8" s="11"/>
      <c r="L8" s="11"/>
      <c r="M8" s="11"/>
      <c r="N8" s="11"/>
      <c r="O8" s="5" t="s">
        <v>21</v>
      </c>
    </row>
    <row r="9" spans="1:15" x14ac:dyDescent="0.2">
      <c r="A9" s="11"/>
      <c r="B9" s="11"/>
      <c r="C9" s="11"/>
      <c r="D9" s="11"/>
      <c r="E9" s="3"/>
      <c r="F9" s="3"/>
      <c r="G9" s="3"/>
      <c r="H9" s="3"/>
      <c r="I9" s="3"/>
      <c r="J9" s="3"/>
      <c r="K9" s="11"/>
      <c r="L9" s="11"/>
      <c r="M9" s="11"/>
      <c r="N9" s="11"/>
      <c r="O9" s="5" t="s">
        <v>17</v>
      </c>
    </row>
    <row r="10" spans="1:15" x14ac:dyDescent="0.25">
      <c r="A10" s="11"/>
      <c r="B10" s="11"/>
      <c r="C10" s="11"/>
      <c r="D10" s="11"/>
      <c r="E10" s="3"/>
      <c r="F10" s="3"/>
      <c r="G10" s="3"/>
      <c r="H10" s="3"/>
      <c r="I10" s="3"/>
      <c r="J10" s="3"/>
      <c r="K10" s="11"/>
      <c r="L10" s="11"/>
      <c r="M10" s="11"/>
      <c r="N10" s="11"/>
      <c r="O10" s="3"/>
    </row>
    <row r="11" spans="1:15" ht="28.9" customHeight="1" x14ac:dyDescent="0.25">
      <c r="A11" s="11"/>
      <c r="B11" s="11"/>
      <c r="C11" s="11"/>
      <c r="D11" s="11"/>
      <c r="E11" s="3"/>
      <c r="F11" s="3"/>
      <c r="G11" s="3"/>
      <c r="H11" s="3"/>
      <c r="I11" s="3"/>
      <c r="J11" s="3"/>
      <c r="K11" s="11"/>
      <c r="L11" s="16" t="s">
        <v>20</v>
      </c>
      <c r="M11" s="16"/>
      <c r="N11" s="11"/>
      <c r="O11" s="3" t="s">
        <v>18</v>
      </c>
    </row>
    <row r="12" spans="1:15" x14ac:dyDescent="0.25">
      <c r="A12" s="11"/>
      <c r="B12" s="11"/>
      <c r="C12" s="11"/>
      <c r="D12" s="11"/>
      <c r="E12" s="3"/>
      <c r="F12" s="3"/>
      <c r="G12" s="3"/>
      <c r="H12" s="3"/>
      <c r="I12" s="3"/>
      <c r="J12" s="3"/>
      <c r="K12" s="11"/>
      <c r="L12" s="11"/>
      <c r="M12" s="11"/>
      <c r="N12" s="11"/>
      <c r="O12" s="3"/>
    </row>
    <row r="13" spans="1:15" x14ac:dyDescent="0.25">
      <c r="A13" s="11"/>
      <c r="B13" s="16" t="s">
        <v>19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"/>
    </row>
    <row r="14" spans="1:15" hidden="1" x14ac:dyDescent="0.25">
      <c r="A14" s="11"/>
      <c r="B14" s="11"/>
      <c r="C14" s="11"/>
      <c r="D14" s="11"/>
      <c r="E14" s="3"/>
      <c r="F14" s="3"/>
      <c r="G14" s="3"/>
      <c r="H14" s="3"/>
      <c r="I14" s="3"/>
      <c r="J14" s="3"/>
      <c r="K14" s="11"/>
      <c r="L14" s="11"/>
      <c r="M14" s="11"/>
      <c r="N14" s="11"/>
      <c r="O14" s="3"/>
    </row>
    <row r="15" spans="1:15" x14ac:dyDescent="0.25">
      <c r="A15" s="11"/>
      <c r="B15" s="11"/>
      <c r="C15" s="11"/>
      <c r="D15" s="11"/>
      <c r="E15" s="3"/>
      <c r="F15" s="3"/>
      <c r="G15" s="3"/>
      <c r="H15" s="3"/>
      <c r="I15" s="3"/>
      <c r="J15" s="3"/>
      <c r="K15" s="11"/>
      <c r="L15" s="11"/>
      <c r="M15" s="11"/>
      <c r="N15" s="11"/>
      <c r="O15" s="3"/>
    </row>
    <row r="16" spans="1:15" s="29" customFormat="1" ht="25.5" x14ac:dyDescent="0.25">
      <c r="A16" s="19" t="s">
        <v>14</v>
      </c>
      <c r="B16" s="20"/>
      <c r="C16" s="21">
        <f>SUMIF(O19:O22,"&gt;0")</f>
        <v>1133966.6666666667</v>
      </c>
      <c r="D16" s="20"/>
      <c r="E16" s="12" t="s">
        <v>40</v>
      </c>
      <c r="F16" s="12" t="s">
        <v>39</v>
      </c>
      <c r="G16" s="12" t="s">
        <v>41</v>
      </c>
      <c r="H16" s="6"/>
      <c r="I16" s="12"/>
      <c r="J16" s="12"/>
      <c r="K16" s="9"/>
      <c r="L16" s="9"/>
      <c r="M16" s="9"/>
      <c r="N16" s="9"/>
      <c r="O16" s="12"/>
    </row>
    <row r="17" spans="1:15" s="29" customFormat="1" ht="30" customHeight="1" x14ac:dyDescent="0.25">
      <c r="A17" s="13" t="s">
        <v>0</v>
      </c>
      <c r="B17" s="13" t="s">
        <v>1</v>
      </c>
      <c r="C17" s="13" t="s">
        <v>2</v>
      </c>
      <c r="D17" s="13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2" t="s">
        <v>15</v>
      </c>
      <c r="K17" s="13" t="s">
        <v>11</v>
      </c>
      <c r="L17" s="13" t="s">
        <v>12</v>
      </c>
      <c r="M17" s="13" t="s">
        <v>13</v>
      </c>
      <c r="N17" s="13" t="s">
        <v>9</v>
      </c>
      <c r="O17" s="18" t="s">
        <v>10</v>
      </c>
    </row>
    <row r="18" spans="1:15" s="29" customFormat="1" x14ac:dyDescent="0.25">
      <c r="A18" s="14"/>
      <c r="B18" s="14"/>
      <c r="C18" s="10" t="s">
        <v>3</v>
      </c>
      <c r="D18" s="10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3"/>
      <c r="K18" s="13"/>
      <c r="L18" s="13"/>
      <c r="M18" s="13"/>
      <c r="N18" s="13"/>
      <c r="O18" s="18"/>
    </row>
    <row r="19" spans="1:15" s="29" customFormat="1" ht="16.899999999999999" customHeight="1" x14ac:dyDescent="0.25">
      <c r="A19" s="24">
        <v>1</v>
      </c>
      <c r="B19" s="2" t="s">
        <v>35</v>
      </c>
      <c r="C19" s="25" t="s">
        <v>25</v>
      </c>
      <c r="D19" s="1">
        <v>7500</v>
      </c>
      <c r="E19" s="12">
        <v>98</v>
      </c>
      <c r="F19" s="12">
        <v>98</v>
      </c>
      <c r="G19" s="12">
        <v>96</v>
      </c>
      <c r="H19" s="12"/>
      <c r="I19" s="12"/>
      <c r="J19" s="12">
        <f t="shared" ref="J19:J22" si="0">AVERAGE(E19:I19)</f>
        <v>97.333333333333329</v>
      </c>
      <c r="K19" s="9">
        <f t="shared" ref="K19:K22" si="1">COUNT(E19:I19)</f>
        <v>3</v>
      </c>
      <c r="L19" s="9">
        <f t="shared" ref="L19:L22" si="2">STDEV(E19:I19)</f>
        <v>1.1547005383792517</v>
      </c>
      <c r="M19" s="9">
        <f t="shared" ref="M19:M22" si="3">L19/J19*100</f>
        <v>1.1863361695677244</v>
      </c>
      <c r="N19" s="9" t="str">
        <f t="shared" ref="N19:N22" si="4">IF(M19&lt;33,"ОДНОРОДНЫЕ","НЕОДНОРОДНЫЕ")</f>
        <v>ОДНОРОДНЫЕ</v>
      </c>
      <c r="O19" s="12">
        <f t="shared" ref="O19:O22" si="5">D19*J19</f>
        <v>730000</v>
      </c>
    </row>
    <row r="20" spans="1:15" s="29" customFormat="1" ht="25.5" x14ac:dyDescent="0.25">
      <c r="A20" s="24">
        <v>2</v>
      </c>
      <c r="B20" s="2" t="s">
        <v>36</v>
      </c>
      <c r="C20" s="25" t="s">
        <v>25</v>
      </c>
      <c r="D20" s="1">
        <v>1200</v>
      </c>
      <c r="E20" s="12">
        <v>160</v>
      </c>
      <c r="F20" s="12">
        <v>162</v>
      </c>
      <c r="G20" s="12">
        <v>160</v>
      </c>
      <c r="H20" s="12"/>
      <c r="I20" s="12"/>
      <c r="J20" s="12">
        <f t="shared" si="0"/>
        <v>160.66666666666666</v>
      </c>
      <c r="K20" s="9">
        <f t="shared" si="1"/>
        <v>3</v>
      </c>
      <c r="L20" s="9">
        <f t="shared" si="2"/>
        <v>1.1547005383792515</v>
      </c>
      <c r="M20" s="9">
        <f t="shared" si="3"/>
        <v>0.71869328114891173</v>
      </c>
      <c r="N20" s="9" t="str">
        <f t="shared" si="4"/>
        <v>ОДНОРОДНЫЕ</v>
      </c>
      <c r="O20" s="12">
        <f t="shared" si="5"/>
        <v>192800</v>
      </c>
    </row>
    <row r="21" spans="1:15" s="29" customFormat="1" ht="38.25" x14ac:dyDescent="0.25">
      <c r="A21" s="24">
        <v>3</v>
      </c>
      <c r="B21" s="2" t="s">
        <v>38</v>
      </c>
      <c r="C21" s="25" t="s">
        <v>25</v>
      </c>
      <c r="D21" s="1">
        <v>1500</v>
      </c>
      <c r="E21" s="12">
        <v>96</v>
      </c>
      <c r="F21" s="12">
        <v>95</v>
      </c>
      <c r="G21" s="12">
        <v>94</v>
      </c>
      <c r="H21" s="12"/>
      <c r="I21" s="12"/>
      <c r="J21" s="12">
        <f t="shared" si="0"/>
        <v>95</v>
      </c>
      <c r="K21" s="9">
        <f t="shared" si="1"/>
        <v>3</v>
      </c>
      <c r="L21" s="9">
        <f t="shared" si="2"/>
        <v>1</v>
      </c>
      <c r="M21" s="9">
        <f t="shared" si="3"/>
        <v>1.0526315789473684</v>
      </c>
      <c r="N21" s="9" t="str">
        <f t="shared" si="4"/>
        <v>ОДНОРОДНЫЕ</v>
      </c>
      <c r="O21" s="12">
        <f t="shared" si="5"/>
        <v>142500</v>
      </c>
    </row>
    <row r="22" spans="1:15" s="29" customFormat="1" ht="25.5" x14ac:dyDescent="0.25">
      <c r="A22" s="24">
        <v>4</v>
      </c>
      <c r="B22" s="2" t="s">
        <v>37</v>
      </c>
      <c r="C22" s="25" t="s">
        <v>25</v>
      </c>
      <c r="D22" s="1">
        <v>500</v>
      </c>
      <c r="E22" s="12">
        <v>140</v>
      </c>
      <c r="F22" s="12">
        <v>140</v>
      </c>
      <c r="G22" s="12">
        <v>132</v>
      </c>
      <c r="H22" s="12"/>
      <c r="I22" s="12"/>
      <c r="J22" s="12">
        <f t="shared" ref="J22" si="6">AVERAGE(E22:I22)</f>
        <v>137.33333333333334</v>
      </c>
      <c r="K22" s="9">
        <f t="shared" ref="K22" si="7">COUNT(E22:I22)</f>
        <v>3</v>
      </c>
      <c r="L22" s="9">
        <f t="shared" ref="L22" si="8">STDEV(E22:I22)</f>
        <v>4.6188021535170067</v>
      </c>
      <c r="M22" s="9">
        <f t="shared" ref="M22" si="9">L22/J22*100</f>
        <v>3.3632054515900531</v>
      </c>
      <c r="N22" s="9" t="str">
        <f t="shared" ref="N22" si="10">IF(M22&lt;33,"ОДНОРОДНЫЕ","НЕОДНОРОДНЫЕ")</f>
        <v>ОДНОРОДНЫЕ</v>
      </c>
      <c r="O22" s="12">
        <f t="shared" ref="O22" si="11">D22*J22</f>
        <v>68666.666666666672</v>
      </c>
    </row>
    <row r="23" spans="1:15" s="29" customFormat="1" ht="14.45" customHeight="1" x14ac:dyDescent="0.2">
      <c r="A23" s="9"/>
      <c r="B23" s="7" t="s">
        <v>26</v>
      </c>
      <c r="C23" s="9"/>
      <c r="D23" s="26"/>
      <c r="E23" s="12">
        <f>SUMPRODUCT($D$19:$D$22,E19:E22)</f>
        <v>1141000</v>
      </c>
      <c r="F23" s="12">
        <f t="shared" ref="F23:G23" si="12">SUMPRODUCT($D$19:$D$22,F19:F22)</f>
        <v>1141900</v>
      </c>
      <c r="G23" s="12">
        <f t="shared" si="12"/>
        <v>1119000</v>
      </c>
      <c r="H23" s="12"/>
      <c r="I23" s="12"/>
      <c r="J23" s="12"/>
      <c r="K23" s="9"/>
      <c r="L23" s="9"/>
      <c r="M23" s="9"/>
      <c r="N23" s="9"/>
      <c r="O23" s="12"/>
    </row>
    <row r="24" spans="1:15" x14ac:dyDescent="0.25">
      <c r="A24" s="11"/>
      <c r="B24" s="11"/>
      <c r="C24" s="11"/>
      <c r="D24" s="11"/>
      <c r="E24" s="3"/>
      <c r="F24" s="3"/>
      <c r="G24" s="3"/>
      <c r="H24" s="3"/>
      <c r="I24" s="3"/>
      <c r="J24" s="3"/>
      <c r="K24" s="11"/>
      <c r="L24" s="11"/>
      <c r="M24" s="11"/>
      <c r="N24" s="11"/>
      <c r="O24" s="3"/>
    </row>
    <row r="25" spans="1:15" s="30" customFormat="1" x14ac:dyDescent="0.2">
      <c r="A25" s="17" t="s">
        <v>27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30" customFormat="1" x14ac:dyDescent="0.2">
      <c r="A26" s="17" t="s">
        <v>24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s="30" customFormat="1" ht="1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s="30" customFormat="1" x14ac:dyDescent="0.2">
      <c r="A28" s="15" t="s">
        <v>34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23">
    <cfRule type="containsText" dxfId="23" priority="16" operator="containsText" text="НЕ">
      <formula>NOT(ISERROR(SEARCH("НЕ",N23)))</formula>
    </cfRule>
    <cfRule type="containsText" dxfId="22" priority="17" operator="containsText" text="ОДНОРОДНЫЕ">
      <formula>NOT(ISERROR(SEARCH("ОДНОРОДНЫЕ",N23)))</formula>
    </cfRule>
    <cfRule type="containsText" dxfId="21" priority="18" operator="containsText" text="НЕОДНОРОДНЫЕ">
      <formula>NOT(ISERROR(SEARCH("НЕОДНОРОДНЫЕ",N23)))</formula>
    </cfRule>
  </conditionalFormatting>
  <conditionalFormatting sqref="N23">
    <cfRule type="containsText" dxfId="20" priority="13" operator="containsText" text="НЕОДНОРОДНЫЕ">
      <formula>NOT(ISERROR(SEARCH("НЕОДНОРОДНЫЕ",N23)))</formula>
    </cfRule>
    <cfRule type="containsText" dxfId="19" priority="14" operator="containsText" text="ОДНОРОДНЫЕ">
      <formula>NOT(ISERROR(SEARCH("ОДНОРОДНЫЕ",N23)))</formula>
    </cfRule>
    <cfRule type="containsText" dxfId="18" priority="15" operator="containsText" text="НЕОДНОРОДНЫЕ">
      <formula>NOT(ISERROR(SEARCH("НЕОДНОРОДНЫЕ",N23)))</formula>
    </cfRule>
  </conditionalFormatting>
  <conditionalFormatting sqref="N19:N22">
    <cfRule type="containsText" dxfId="17" priority="10" operator="containsText" text="НЕ">
      <formula>NOT(ISERROR(SEARCH("НЕ",N19)))</formula>
    </cfRule>
    <cfRule type="containsText" dxfId="16" priority="11" operator="containsText" text="ОДНОРОДНЫЕ">
      <formula>NOT(ISERROR(SEARCH("ОДНОРОДНЫЕ",N19)))</formula>
    </cfRule>
    <cfRule type="containsText" dxfId="15" priority="12" operator="containsText" text="НЕОДНОРОДНЫЕ">
      <formula>NOT(ISERROR(SEARCH("НЕОДНОРОДНЫЕ",N19)))</formula>
    </cfRule>
  </conditionalFormatting>
  <conditionalFormatting sqref="N19:N22">
    <cfRule type="containsText" dxfId="14" priority="7" operator="containsText" text="НЕОДНОРОДНЫЕ">
      <formula>NOT(ISERROR(SEARCH("НЕОДНОРОДНЫЕ",N19)))</formula>
    </cfRule>
    <cfRule type="containsText" dxfId="13" priority="8" operator="containsText" text="ОДНОРОДНЫЕ">
      <formula>NOT(ISERROR(SEARCH("ОДНОРОДНЫЕ",N19)))</formula>
    </cfRule>
    <cfRule type="containsText" dxfId="12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2023-11-27T06:46:44Z</dcterms:modified>
</cp:coreProperties>
</file>