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O20" i="1" l="1"/>
  <c r="P20" i="1" s="1"/>
  <c r="C17" i="1" l="1"/>
</calcChain>
</file>

<file path=xl/sharedStrings.xml><?xml version="1.0" encoding="utf-8"?>
<sst xmlns="http://schemas.openxmlformats.org/spreadsheetml/2006/main" count="49" uniqueCount="41">
  <si>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</si>
  <si>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</si>
  <si>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</si>
  <si>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</si>
  <si>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</si>
  <si>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</si>
  <si>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</si>
  <si>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</si>
  <si>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</si>
  <si>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</si>
  <si>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</si>
  <si>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</si>
  <si>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</si>
  <si>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</si>
  <si>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</si>
  <si>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</si>
  <si>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</si>
  <si>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</si>
  <si>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</si>
  <si>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</si>
  <si>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</si>
  <si>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</si>
  <si>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</si>
  <si>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</si>
  <si>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</si>
  <si>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</si>
  <si>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</si>
  <si>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</si>
  <si>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</si>
  <si>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</si>
  <si>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</si>
  <si>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>Главный врач</t>
  </si>
  <si>
    <t>Ж.В. Есева</t>
  </si>
  <si>
    <t xml:space="preserve">Ко-тримоксазол (сульфаметоксазол+триметоприм) </t>
  </si>
  <si>
    <t>№ 271-23</t>
  </si>
  <si>
    <t>КП вх.660/с от 31.10.2023</t>
  </si>
  <si>
    <t>КП вх.662/с от 31.10.2023</t>
  </si>
  <si>
    <t>КП вх.664/с от 31.10.2023</t>
  </si>
  <si>
    <t>Система электронного заказа "ФармКомандир"  31.10.2023</t>
  </si>
  <si>
    <t>Начальная (максимальная) цена договора устанавливается в размере 37477 руб. (тридцать семь тысяч четыреста семьдесят семь рублей 00 копеек)</t>
  </si>
  <si>
    <t>на поставку антибактериальных препаратов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</si>
</sst>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zoomScalePageLayoutView="70" workbookViewId="0">
      <selection activeCell="G6" sqref="G6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10" width="18.85546875" style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28" t="s">
        <v>40</v>
      </c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34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16</v>
      </c>
    </row>
    <row r="10" spans="2:17" x14ac:dyDescent="0.25">
      <c r="Q10" s="7" t="s">
        <v>14</v>
      </c>
    </row>
    <row r="12" spans="2:17" ht="28.9" customHeight="1" x14ac:dyDescent="0.25">
      <c r="B12" s="14"/>
      <c r="C12" s="14"/>
      <c r="D12" s="14"/>
      <c r="M12" s="14"/>
      <c r="N12" s="31" t="s">
        <v>31</v>
      </c>
      <c r="O12" s="31"/>
      <c r="P12" s="26"/>
      <c r="Q12" s="25" t="s">
        <v>32</v>
      </c>
    </row>
    <row r="14" spans="2:17" x14ac:dyDescent="0.25">
      <c r="B14" s="35" t="s">
        <v>15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2:17" hidden="1" x14ac:dyDescent="0.25"/>
    <row r="17" spans="1:19" ht="75" x14ac:dyDescent="0.25">
      <c r="A17" s="39" t="s">
        <v>11</v>
      </c>
      <c r="B17" s="40"/>
      <c r="C17" s="41">
        <f>SUM(Q20:Q20)</f>
        <v>37477</v>
      </c>
      <c r="D17" s="40"/>
      <c r="E17" s="21" t="s">
        <v>35</v>
      </c>
      <c r="F17" s="21" t="s">
        <v>36</v>
      </c>
      <c r="G17" s="21" t="s">
        <v>37</v>
      </c>
      <c r="H17" s="44" t="s">
        <v>38</v>
      </c>
      <c r="I17" s="44" t="s">
        <v>38</v>
      </c>
      <c r="J17" s="44" t="s">
        <v>38</v>
      </c>
      <c r="K17" s="13"/>
      <c r="L17" s="12"/>
      <c r="M17" s="10"/>
      <c r="N17" s="10"/>
      <c r="O17" s="10"/>
      <c r="P17" s="10"/>
      <c r="Q17" s="12"/>
    </row>
    <row r="18" spans="1:19" ht="30" customHeight="1" x14ac:dyDescent="0.25">
      <c r="A18" s="29" t="s">
        <v>0</v>
      </c>
      <c r="B18" s="29" t="s">
        <v>1</v>
      </c>
      <c r="C18" s="29" t="s">
        <v>2</v>
      </c>
      <c r="D18" s="29"/>
      <c r="E18" s="16" t="s">
        <v>23</v>
      </c>
      <c r="F18" s="16" t="s">
        <v>24</v>
      </c>
      <c r="G18" s="16" t="s">
        <v>25</v>
      </c>
      <c r="H18" s="16" t="s">
        <v>26</v>
      </c>
      <c r="I18" s="16" t="s">
        <v>27</v>
      </c>
      <c r="J18" s="16" t="s">
        <v>28</v>
      </c>
      <c r="K18" s="16" t="s">
        <v>29</v>
      </c>
      <c r="L18" s="42" t="s">
        <v>12</v>
      </c>
      <c r="M18" s="29" t="s">
        <v>8</v>
      </c>
      <c r="N18" s="29" t="s">
        <v>9</v>
      </c>
      <c r="O18" s="29" t="s">
        <v>10</v>
      </c>
      <c r="P18" s="29" t="s">
        <v>6</v>
      </c>
      <c r="Q18" s="38" t="s">
        <v>7</v>
      </c>
    </row>
    <row r="19" spans="1:19" x14ac:dyDescent="0.25">
      <c r="A19" s="30"/>
      <c r="B19" s="30"/>
      <c r="C19" s="15" t="s">
        <v>3</v>
      </c>
      <c r="D19" s="15" t="s">
        <v>4</v>
      </c>
      <c r="E19" s="17" t="s">
        <v>5</v>
      </c>
      <c r="F19" s="16" t="s">
        <v>5</v>
      </c>
      <c r="G19" s="17" t="s">
        <v>5</v>
      </c>
      <c r="H19" s="17" t="s">
        <v>5</v>
      </c>
      <c r="I19" s="17" t="s">
        <v>5</v>
      </c>
      <c r="J19" s="17" t="s">
        <v>5</v>
      </c>
      <c r="K19" s="17" t="s">
        <v>5</v>
      </c>
      <c r="L19" s="43"/>
      <c r="M19" s="29"/>
      <c r="N19" s="29"/>
      <c r="O19" s="29"/>
      <c r="P19" s="29"/>
      <c r="Q19" s="38"/>
    </row>
    <row r="20" spans="1:19" s="19" customFormat="1" ht="30" x14ac:dyDescent="0.25">
      <c r="A20" s="22">
        <v>1</v>
      </c>
      <c r="B20" s="27" t="s">
        <v>33</v>
      </c>
      <c r="C20" s="24" t="s">
        <v>30</v>
      </c>
      <c r="D20" s="24">
        <v>100</v>
      </c>
      <c r="E20" s="23">
        <v>348</v>
      </c>
      <c r="F20" s="23">
        <v>340</v>
      </c>
      <c r="G20" s="23">
        <v>331.4</v>
      </c>
      <c r="H20" s="23">
        <v>407.44</v>
      </c>
      <c r="I20" s="23">
        <v>409.75</v>
      </c>
      <c r="J20" s="23">
        <v>412.03</v>
      </c>
      <c r="K20" s="23"/>
      <c r="L20" s="23">
        <f t="shared" ref="L20" si="0">AVERAGE(E20:K20)</f>
        <v>374.77</v>
      </c>
      <c r="M20" s="22">
        <f t="shared" ref="M20" si="1" xml:space="preserve"> COUNT(E20:K20)</f>
        <v>6</v>
      </c>
      <c r="N20" s="18">
        <f t="shared" ref="N20" si="2">STDEV(E20:K20)</f>
        <v>38.693099126330004</v>
      </c>
      <c r="O20" s="18">
        <f t="shared" ref="O20" si="3">N20/L20*100</f>
        <v>10.324492122189612</v>
      </c>
      <c r="P20" s="18" t="str">
        <f t="shared" ref="P20" si="4">IF(O20&lt;33,"ОДНОРОДНЫЕ","НЕОДНОРОДНЫЕ")</f>
        <v>ОДНОРОДНЫЕ</v>
      </c>
      <c r="Q20" s="20">
        <f t="shared" ref="Q20" si="5">D20*L20</f>
        <v>37477</v>
      </c>
    </row>
    <row r="21" spans="1:19" x14ac:dyDescent="0.25">
      <c r="R21" s="9"/>
      <c r="S21" s="1"/>
    </row>
    <row r="22" spans="1:19" x14ac:dyDescent="0.25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9" x14ac:dyDescent="0.25">
      <c r="A23" s="37" t="s">
        <v>17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1:19" ht="15" customHeight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9" s="8" customFormat="1" x14ac:dyDescent="0.25">
      <c r="A25" s="32" t="s">
        <v>39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"/>
      <c r="S25" s="2"/>
    </row>
    <row r="31" spans="1:19" x14ac:dyDescent="0.25">
      <c r="P31" s="9"/>
    </row>
  </sheetData>
  <mergeCells count="18">
    <mergeCell ref="P18:P19"/>
    <mergeCell ref="A18:A19"/>
    <mergeCell ref="G3:Q3"/>
    <mergeCell ref="B18:B19"/>
    <mergeCell ref="C18:D18"/>
    <mergeCell ref="N12:O12"/>
    <mergeCell ref="A25:Q25"/>
    <mergeCell ref="A24:Q24"/>
    <mergeCell ref="B14:P14"/>
    <mergeCell ref="A22:Q22"/>
    <mergeCell ref="A23:Q23"/>
    <mergeCell ref="Q18:Q19"/>
    <mergeCell ref="A17:B17"/>
    <mergeCell ref="C17:D17"/>
    <mergeCell ref="L18:L19"/>
    <mergeCell ref="M18:M19"/>
    <mergeCell ref="N18:N19"/>
    <mergeCell ref="O18:O19"/>
  </mergeCells>
  <conditionalFormatting sqref="P20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2023-11-17T06:37:21Z</dcterms:modified>
</cp:coreProperties>
</file>