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0" i="1" l="1"/>
  <c r="L20" i="1"/>
  <c r="Q20" i="1" s="1"/>
  <c r="N20" i="1"/>
  <c r="O20" i="1" l="1"/>
  <c r="P20" i="1" s="1"/>
  <c r="C17" i="1"/>
</calcChain>
</file>

<file path=xl/sharedStrings.xml><?xml version="1.0" encoding="utf-8"?>
<sst xmlns="http://schemas.openxmlformats.org/spreadsheetml/2006/main" count="46" uniqueCount="38">
  <si>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</si>
  <si>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</si>
  <si>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</si>
  <si>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</si>
  <si>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</si>
  <si>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</si>
  <si>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</si>
  <si>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</si>
  <si>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</si>
  <si>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</si>
  <si>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</si>
  <si>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</si>
  <si>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</si>
  <si>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</si>
  <si>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</si>
  <si>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</si>
  <si>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</si>
  <si>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</si>
  <si>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</si>
  <si>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</si>
  <si>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</si>
  <si>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</si>
  <si>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</si>
  <si>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</si>
  <si>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</si>
  <si>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</si>
  <si>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</si>
  <si>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</si>
  <si>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</si>
  <si>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</si>
  <si>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</si>
  <si>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</si>
  <si>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</si>
  <si>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№ 248-23</t>
  </si>
  <si>
    <t xml:space="preserve">Бусерелин </t>
  </si>
  <si>
    <t>Система электронного заказа "ФармКомандир"  11.10.2023</t>
  </si>
  <si>
    <t>на поставку противоопухолевых лекарственных препаратов</t>
  </si>
  <si>
    <t>Начальная (максимальная) цена договора устанавливается в размере 24910,56 руб. (двадцать четыре тысячи девятьсот десять рублей пятьдесят шесть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</si>
</sst>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L20" sqref="L20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7" width="18.85546875" style="1" customWidth="1"/>
    <col min="8" max="10" width="18.85546875" style="1" hidden="1" customWidth="1"/>
    <col min="11" max="11" width="22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21" t="s">
        <v>36</v>
      </c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25">
      <c r="G4" s="16"/>
      <c r="H4" s="16"/>
      <c r="I4" s="16"/>
      <c r="J4" s="16"/>
      <c r="K4" s="16"/>
      <c r="L4" s="16"/>
      <c r="M4" s="18"/>
      <c r="N4" s="18"/>
      <c r="O4" s="18"/>
      <c r="P4" s="18"/>
      <c r="Q4" s="5" t="s">
        <v>22</v>
      </c>
    </row>
    <row r="5" spans="2:17" x14ac:dyDescent="0.25">
      <c r="G5" s="16"/>
      <c r="H5" s="16"/>
      <c r="I5" s="16"/>
      <c r="J5" s="16"/>
      <c r="K5" s="16"/>
      <c r="L5" s="16"/>
      <c r="M5" s="18"/>
      <c r="N5" s="18"/>
      <c r="O5" s="18"/>
      <c r="P5" s="18"/>
      <c r="Q5" s="5" t="s">
        <v>21</v>
      </c>
    </row>
    <row r="6" spans="2:17" ht="14.45" customHeight="1" x14ac:dyDescent="0.25">
      <c r="G6" s="16"/>
      <c r="H6" s="16"/>
      <c r="I6" s="16"/>
      <c r="J6" s="16"/>
      <c r="K6" s="16"/>
      <c r="L6" s="16"/>
      <c r="M6" s="18"/>
      <c r="N6" s="18"/>
      <c r="O6" s="18"/>
      <c r="P6" s="18"/>
      <c r="Q6" s="5" t="s">
        <v>33</v>
      </c>
    </row>
    <row r="7" spans="2:17" x14ac:dyDescent="0.25">
      <c r="G7" s="16"/>
      <c r="H7" s="16"/>
      <c r="I7" s="16"/>
      <c r="J7" s="16"/>
      <c r="K7" s="16"/>
      <c r="L7" s="16"/>
      <c r="M7" s="18"/>
      <c r="N7" s="18"/>
      <c r="O7" s="18"/>
      <c r="P7" s="18"/>
      <c r="Q7" s="16"/>
    </row>
    <row r="8" spans="2:17" x14ac:dyDescent="0.25">
      <c r="G8" s="16"/>
      <c r="H8" s="16"/>
      <c r="I8" s="16"/>
      <c r="J8" s="16"/>
      <c r="K8" s="16"/>
      <c r="L8" s="16"/>
      <c r="M8" s="18"/>
      <c r="N8" s="18"/>
      <c r="O8" s="18"/>
      <c r="P8" s="18"/>
      <c r="Q8" s="3" t="s">
        <v>13</v>
      </c>
    </row>
    <row r="9" spans="2:17" x14ac:dyDescent="0.25">
      <c r="Q9" s="17" t="s">
        <v>16</v>
      </c>
    </row>
    <row r="10" spans="2:17" x14ac:dyDescent="0.25">
      <c r="Q10" s="17" t="s">
        <v>14</v>
      </c>
    </row>
    <row r="12" spans="2:17" ht="28.9" customHeight="1" x14ac:dyDescent="0.25">
      <c r="N12" s="22" t="s">
        <v>30</v>
      </c>
      <c r="O12" s="22"/>
      <c r="P12" s="18"/>
      <c r="Q12" s="16" t="s">
        <v>31</v>
      </c>
    </row>
    <row r="14" spans="2:17" x14ac:dyDescent="0.25"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7" hidden="1" x14ac:dyDescent="0.25"/>
    <row r="17" spans="1:19" ht="75" x14ac:dyDescent="0.25">
      <c r="A17" s="30" t="s">
        <v>11</v>
      </c>
      <c r="B17" s="31"/>
      <c r="C17" s="32">
        <f>SUM(Q20:Q20)</f>
        <v>24910.559999999998</v>
      </c>
      <c r="D17" s="31"/>
      <c r="E17" s="7" t="s">
        <v>35</v>
      </c>
      <c r="F17" s="7" t="s">
        <v>35</v>
      </c>
      <c r="G17" s="7" t="s">
        <v>35</v>
      </c>
      <c r="H17" s="8"/>
      <c r="I17" s="8"/>
      <c r="J17" s="7"/>
      <c r="K17" s="7"/>
      <c r="L17" s="12"/>
      <c r="M17" s="9"/>
      <c r="N17" s="9"/>
      <c r="O17" s="9"/>
      <c r="P17" s="9"/>
      <c r="Q17" s="12"/>
    </row>
    <row r="18" spans="1:19" ht="30" customHeight="1" x14ac:dyDescent="0.25">
      <c r="A18" s="19" t="s">
        <v>0</v>
      </c>
      <c r="B18" s="19" t="s">
        <v>1</v>
      </c>
      <c r="C18" s="19" t="s">
        <v>2</v>
      </c>
      <c r="D18" s="19"/>
      <c r="E18" s="12" t="s">
        <v>23</v>
      </c>
      <c r="F18" s="12" t="s">
        <v>24</v>
      </c>
      <c r="G18" s="12" t="s">
        <v>25</v>
      </c>
      <c r="H18" s="12" t="s">
        <v>26</v>
      </c>
      <c r="I18" s="12" t="s">
        <v>27</v>
      </c>
      <c r="J18" s="12" t="s">
        <v>28</v>
      </c>
      <c r="K18" s="12" t="s">
        <v>29</v>
      </c>
      <c r="L18" s="33" t="s">
        <v>12</v>
      </c>
      <c r="M18" s="19" t="s">
        <v>8</v>
      </c>
      <c r="N18" s="19" t="s">
        <v>9</v>
      </c>
      <c r="O18" s="19" t="s">
        <v>10</v>
      </c>
      <c r="P18" s="19" t="s">
        <v>6</v>
      </c>
      <c r="Q18" s="29" t="s">
        <v>7</v>
      </c>
    </row>
    <row r="19" spans="1:19" x14ac:dyDescent="0.25">
      <c r="A19" s="20"/>
      <c r="B19" s="20"/>
      <c r="C19" s="10" t="s">
        <v>3</v>
      </c>
      <c r="D19" s="10" t="s">
        <v>4</v>
      </c>
      <c r="E19" s="14" t="s">
        <v>5</v>
      </c>
      <c r="F19" s="14" t="s">
        <v>5</v>
      </c>
      <c r="G19" s="14" t="s">
        <v>5</v>
      </c>
      <c r="H19" s="14" t="s">
        <v>5</v>
      </c>
      <c r="I19" s="14" t="s">
        <v>5</v>
      </c>
      <c r="J19" s="14" t="s">
        <v>5</v>
      </c>
      <c r="K19" s="14" t="s">
        <v>5</v>
      </c>
      <c r="L19" s="34"/>
      <c r="M19" s="19"/>
      <c r="N19" s="19"/>
      <c r="O19" s="19"/>
      <c r="P19" s="19"/>
      <c r="Q19" s="29"/>
    </row>
    <row r="20" spans="1:19" x14ac:dyDescent="0.25">
      <c r="A20" s="9">
        <v>1</v>
      </c>
      <c r="B20" s="15" t="s">
        <v>34</v>
      </c>
      <c r="C20" s="13" t="s">
        <v>32</v>
      </c>
      <c r="D20" s="9">
        <v>6</v>
      </c>
      <c r="E20" s="8">
        <v>3916.96</v>
      </c>
      <c r="F20" s="8">
        <v>4068.43</v>
      </c>
      <c r="G20" s="8">
        <v>4469.8900000000003</v>
      </c>
      <c r="H20" s="8"/>
      <c r="I20" s="8"/>
      <c r="J20" s="8"/>
      <c r="K20" s="8"/>
      <c r="L20" s="12">
        <f>AVERAGE(E20:K20)</f>
        <v>4151.7599999999993</v>
      </c>
      <c r="M20" s="9">
        <f xml:space="preserve"> COUNT(E20:K20)</f>
        <v>3</v>
      </c>
      <c r="N20" s="9">
        <f t="shared" ref="N20" si="0">STDEV(E20:K20)</f>
        <v>285.72856507531776</v>
      </c>
      <c r="O20" s="9">
        <f t="shared" ref="O20" si="1">N20/L20*100</f>
        <v>6.8821069877670631</v>
      </c>
      <c r="P20" s="9" t="str">
        <f t="shared" ref="P20" si="2">IF(O20&lt;33,"ОДНОРОДНЫЕ","НЕОДНОРОДНЫЕ")</f>
        <v>ОДНОРОДНЫЕ</v>
      </c>
      <c r="Q20" s="12">
        <f t="shared" ref="Q20" si="3">D20*L20</f>
        <v>24910.559999999998</v>
      </c>
    </row>
    <row r="21" spans="1:19" x14ac:dyDescent="0.25">
      <c r="R21" s="6"/>
      <c r="S21" s="1"/>
    </row>
    <row r="22" spans="1:19" x14ac:dyDescent="0.25">
      <c r="A22" s="27" t="s">
        <v>18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9" x14ac:dyDescent="0.25">
      <c r="A23" s="28" t="s">
        <v>17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9" ht="1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s="18" customFormat="1" x14ac:dyDescent="0.25">
      <c r="A25" s="23" t="s">
        <v>37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"/>
      <c r="S25" s="2"/>
    </row>
    <row r="30" spans="1:19" x14ac:dyDescent="0.25">
      <c r="P30" s="6"/>
    </row>
  </sheetData>
  <mergeCells count="18">
    <mergeCell ref="A25:Q25"/>
    <mergeCell ref="A24:Q24"/>
    <mergeCell ref="B14:P14"/>
    <mergeCell ref="A22:Q22"/>
    <mergeCell ref="A23:Q23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  <mergeCell ref="N12:O12"/>
  </mergeCells>
  <conditionalFormatting sqref="P20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2023-10-25T00:13:47Z</dcterms:modified>
</cp:coreProperties>
</file>