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C17" i="1" s="1"/>
  <c r="M20" i="1"/>
  <c r="N20" i="1"/>
  <c r="O20" i="1" s="1"/>
  <c r="P20" i="1" s="1"/>
  <c r="K21" i="1"/>
  <c r="F21" i="1"/>
  <c r="G21" i="1"/>
  <c r="H21" i="1"/>
  <c r="E21" i="1"/>
  <c r="Q21" i="1" l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<sst xmlns="http://schemas.openxmlformats.org/spreadsheetml/2006/main" count="47" uniqueCount="41">
  <si>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</si>
  <si>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</si>
  <si>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</si>
  <si>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</si>
  <si>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</si>
  <si>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</si>
  <si>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</si>
  <si>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</si>
  <si>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</si>
  <si>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</si>
  <si>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</si>
  <si>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</si>
  <si>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</si>
  <si>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</si>
  <si>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</si>
  <si>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</si>
  <si>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</si>
  <si>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</si>
  <si>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</si>
  <si>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</si>
  <si>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</si>
  <si>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</si>
  <si>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</si>
  <si>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</si>
  <si>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</si>
  <si>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</si>
  <si>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</si>
  <si>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</si>
  <si>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</si>
  <si>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</si>
  <si>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</si>
  <si>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</si>
  <si>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 xml:space="preserve">на поставку лекарственных препаратов противоопухолевых </t>
  </si>
  <si>
    <t>№ 121-23</t>
  </si>
  <si>
    <t>уп.</t>
  </si>
  <si>
    <t>КП вх.112-04/23 от 02.05.2023</t>
  </si>
  <si>
    <t>КП вх.114-04/23 от 02.05.2023</t>
  </si>
  <si>
    <t>КП вх.115-04/23 от 02.05.2023</t>
  </si>
  <si>
    <t>Начальная (максимальная) цена договора устанавливается в размере 24333,61 руб. (двадцать четыре тысячи триста тридцать три рубля шестьдесят одна копейка)</t>
  </si>
  <si>
    <t>Система электронного заказа "ФармКомандир" 27/04/2023</t>
  </si>
  <si>
    <t xml:space="preserve">Бусерелин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</si>
</sst>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L30" sqref="L30:L32"/>
    </sheetView>
  </sheetViews>
  <sheetFormatPr defaultRowHeight="15" x14ac:dyDescent="0.25"/>
  <cols>
    <col min="1" max="1" width="6.140625" style="17" bestFit="1" customWidth="1"/>
    <col min="2" max="2" width="33.28515625" style="17" bestFit="1" customWidth="1"/>
    <col min="3" max="3" width="11.7109375" style="17" customWidth="1"/>
    <col min="4" max="4" width="7.140625" style="17" bestFit="1" customWidth="1"/>
    <col min="5" max="5" width="16.5703125" style="22" customWidth="1"/>
    <col min="6" max="6" width="20" style="22" customWidth="1"/>
    <col min="7" max="8" width="15.42578125" style="22" customWidth="1"/>
    <col min="9" max="10" width="15.42578125" style="22" hidden="1" customWidth="1"/>
    <col min="11" max="11" width="17.42578125" style="22" hidden="1" customWidth="1"/>
    <col min="12" max="12" width="13.7109375" style="22" customWidth="1"/>
    <col min="13" max="13" width="9.42578125" style="17" customWidth="1"/>
    <col min="14" max="14" width="12.5703125" style="17" customWidth="1"/>
    <col min="15" max="15" width="10.28515625" style="17" customWidth="1"/>
    <col min="16" max="16" width="22.42578125" style="17" bestFit="1" customWidth="1"/>
    <col min="17" max="17" width="17.5703125" style="22" customWidth="1"/>
    <col min="18" max="18" width="9.140625" style="17"/>
    <col min="19" max="19" width="9.7109375" style="17" bestFit="1" customWidth="1"/>
    <col min="20" max="20" width="10.7109375" style="17" bestFit="1" customWidth="1"/>
    <col min="21" max="21" width="11.7109375" style="17" bestFit="1" customWidth="1"/>
    <col min="22" max="22" width="10.7109375" style="17" bestFit="1" customWidth="1"/>
    <col min="23" max="16384" width="9.140625" style="17"/>
  </cols>
  <sheetData>
    <row r="1" spans="1:17" x14ac:dyDescent="0.25">
      <c r="A1" s="12"/>
      <c r="B1" s="12"/>
      <c r="C1" s="12"/>
      <c r="D1" s="12"/>
      <c r="E1" s="1"/>
      <c r="F1" s="1"/>
      <c r="G1" s="1"/>
      <c r="H1" s="1"/>
      <c r="I1" s="1"/>
      <c r="J1" s="1"/>
      <c r="K1" s="1"/>
      <c r="L1" s="1"/>
      <c r="M1" s="12"/>
      <c r="N1" s="12"/>
      <c r="O1" s="12"/>
      <c r="P1" s="12"/>
      <c r="Q1" s="20" t="s">
        <v>21</v>
      </c>
    </row>
    <row r="2" spans="1:17" ht="14.45" customHeight="1" x14ac:dyDescent="0.25">
      <c r="A2" s="12"/>
      <c r="B2" s="12"/>
      <c r="C2" s="12"/>
      <c r="D2" s="12"/>
      <c r="E2" s="1"/>
      <c r="F2" s="1"/>
      <c r="G2" s="1"/>
      <c r="H2" s="1"/>
      <c r="I2" s="1"/>
      <c r="J2" s="1"/>
      <c r="K2" s="1"/>
      <c r="L2" s="1"/>
      <c r="M2" s="12"/>
      <c r="N2" s="12"/>
      <c r="O2" s="12"/>
      <c r="P2" s="12"/>
      <c r="Q2" s="20" t="s">
        <v>22</v>
      </c>
    </row>
    <row r="3" spans="1:17" x14ac:dyDescent="0.25">
      <c r="A3" s="12"/>
      <c r="B3" s="12"/>
      <c r="C3" s="12"/>
      <c r="D3" s="12"/>
      <c r="E3" s="1"/>
      <c r="F3" s="1"/>
      <c r="G3" s="24" t="s">
        <v>32</v>
      </c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5">
      <c r="A4" s="12"/>
      <c r="B4" s="12"/>
      <c r="C4" s="12"/>
      <c r="D4" s="12"/>
      <c r="E4" s="1"/>
      <c r="F4" s="1"/>
      <c r="G4" s="16"/>
      <c r="H4" s="16"/>
      <c r="I4" s="16"/>
      <c r="J4" s="16"/>
      <c r="K4" s="16"/>
      <c r="L4" s="16"/>
      <c r="M4" s="19"/>
      <c r="N4" s="19"/>
      <c r="O4" s="19"/>
      <c r="P4" s="19"/>
      <c r="Q4" s="21" t="s">
        <v>24</v>
      </c>
    </row>
    <row r="5" spans="1:17" x14ac:dyDescent="0.25">
      <c r="A5" s="12"/>
      <c r="B5" s="12"/>
      <c r="C5" s="12"/>
      <c r="D5" s="12"/>
      <c r="E5" s="1"/>
      <c r="F5" s="1"/>
      <c r="G5" s="16"/>
      <c r="H5" s="16"/>
      <c r="I5" s="16"/>
      <c r="J5" s="16"/>
      <c r="K5" s="16"/>
      <c r="L5" s="16"/>
      <c r="M5" s="19"/>
      <c r="N5" s="19"/>
      <c r="O5" s="19"/>
      <c r="P5" s="19"/>
      <c r="Q5" s="21" t="s">
        <v>23</v>
      </c>
    </row>
    <row r="6" spans="1:17" ht="14.45" customHeight="1" x14ac:dyDescent="0.25">
      <c r="A6" s="12"/>
      <c r="B6" s="12"/>
      <c r="C6" s="12"/>
      <c r="D6" s="12"/>
      <c r="E6" s="1"/>
      <c r="F6" s="1"/>
      <c r="G6" s="16"/>
      <c r="H6" s="16"/>
      <c r="I6" s="16"/>
      <c r="J6" s="16"/>
      <c r="K6" s="16"/>
      <c r="L6" s="16"/>
      <c r="M6" s="19"/>
      <c r="N6" s="19"/>
      <c r="O6" s="19"/>
      <c r="P6" s="19"/>
      <c r="Q6" s="21" t="s">
        <v>33</v>
      </c>
    </row>
    <row r="7" spans="1:17" x14ac:dyDescent="0.25">
      <c r="A7" s="12"/>
      <c r="B7" s="12"/>
      <c r="C7" s="12"/>
      <c r="D7" s="12"/>
      <c r="E7" s="1"/>
      <c r="F7" s="1"/>
      <c r="G7" s="16"/>
      <c r="H7" s="16"/>
      <c r="I7" s="16"/>
      <c r="J7" s="16"/>
      <c r="K7" s="16"/>
      <c r="L7" s="16"/>
      <c r="M7" s="19"/>
      <c r="N7" s="19"/>
      <c r="O7" s="19"/>
      <c r="P7" s="19"/>
      <c r="Q7" s="16"/>
    </row>
    <row r="8" spans="1:17" x14ac:dyDescent="0.25">
      <c r="A8" s="12"/>
      <c r="B8" s="12"/>
      <c r="C8" s="12"/>
      <c r="D8" s="12"/>
      <c r="E8" s="1"/>
      <c r="F8" s="1"/>
      <c r="G8" s="16"/>
      <c r="H8" s="16"/>
      <c r="I8" s="16"/>
      <c r="J8" s="16"/>
      <c r="K8" s="16"/>
      <c r="L8" s="16"/>
      <c r="M8" s="19"/>
      <c r="N8" s="19"/>
      <c r="O8" s="19"/>
      <c r="P8" s="19"/>
      <c r="Q8" s="8" t="s">
        <v>13</v>
      </c>
    </row>
    <row r="9" spans="1:17" x14ac:dyDescent="0.25">
      <c r="A9" s="12"/>
      <c r="B9" s="12"/>
      <c r="C9" s="12"/>
      <c r="D9" s="12"/>
      <c r="E9" s="1"/>
      <c r="F9" s="1"/>
      <c r="G9" s="1"/>
      <c r="H9" s="1"/>
      <c r="I9" s="1"/>
      <c r="J9" s="1"/>
      <c r="K9" s="1"/>
      <c r="L9" s="1"/>
      <c r="M9" s="12"/>
      <c r="N9" s="12"/>
      <c r="O9" s="12"/>
      <c r="P9" s="12"/>
      <c r="Q9" s="18" t="s">
        <v>18</v>
      </c>
    </row>
    <row r="10" spans="1:17" x14ac:dyDescent="0.25">
      <c r="A10" s="12"/>
      <c r="B10" s="12"/>
      <c r="C10" s="12"/>
      <c r="D10" s="12"/>
      <c r="E10" s="1"/>
      <c r="F10" s="1"/>
      <c r="G10" s="1"/>
      <c r="H10" s="1"/>
      <c r="I10" s="1"/>
      <c r="J10" s="1"/>
      <c r="K10" s="1"/>
      <c r="L10" s="1"/>
      <c r="M10" s="12"/>
      <c r="N10" s="12"/>
      <c r="O10" s="12"/>
      <c r="P10" s="12"/>
      <c r="Q10" s="18" t="s">
        <v>14</v>
      </c>
    </row>
    <row r="11" spans="1:17" x14ac:dyDescent="0.25">
      <c r="A11" s="12"/>
      <c r="B11" s="12"/>
      <c r="C11" s="12"/>
      <c r="D11" s="12"/>
      <c r="E11" s="1"/>
      <c r="F11" s="1"/>
      <c r="G11" s="1"/>
      <c r="H11" s="1"/>
      <c r="I11" s="1"/>
      <c r="J11" s="1"/>
      <c r="K11" s="1"/>
      <c r="L11" s="1"/>
      <c r="M11" s="12"/>
      <c r="N11" s="12"/>
      <c r="O11" s="12"/>
      <c r="P11" s="12"/>
      <c r="Q11" s="1"/>
    </row>
    <row r="12" spans="1:17" ht="28.9" customHeight="1" x14ac:dyDescent="0.25">
      <c r="A12" s="12"/>
      <c r="B12" s="12"/>
      <c r="C12" s="12"/>
      <c r="D12" s="12"/>
      <c r="E12" s="1"/>
      <c r="F12" s="1"/>
      <c r="G12" s="1"/>
      <c r="H12" s="1"/>
      <c r="I12" s="1"/>
      <c r="J12" s="1"/>
      <c r="K12" s="1"/>
      <c r="L12" s="1"/>
      <c r="M12" s="12"/>
      <c r="N12" s="30" t="s">
        <v>17</v>
      </c>
      <c r="O12" s="30"/>
      <c r="P12" s="12"/>
      <c r="Q12" s="1" t="s">
        <v>15</v>
      </c>
    </row>
    <row r="13" spans="1:17" x14ac:dyDescent="0.25">
      <c r="A13" s="12"/>
      <c r="B13" s="12"/>
      <c r="C13" s="12"/>
      <c r="D13" s="12"/>
      <c r="E13" s="1"/>
      <c r="F13" s="1"/>
      <c r="G13" s="1"/>
      <c r="H13" s="1"/>
      <c r="I13" s="1"/>
      <c r="J13" s="1"/>
      <c r="K13" s="1"/>
      <c r="L13" s="1"/>
      <c r="M13" s="12"/>
      <c r="N13" s="12"/>
      <c r="O13" s="12"/>
      <c r="P13" s="12"/>
      <c r="Q13" s="1"/>
    </row>
    <row r="14" spans="1:17" x14ac:dyDescent="0.25">
      <c r="A14" s="12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1"/>
    </row>
    <row r="15" spans="1:17" hidden="1" x14ac:dyDescent="0.25">
      <c r="A15" s="12"/>
      <c r="B15" s="12"/>
      <c r="C15" s="12"/>
      <c r="D15" s="12"/>
      <c r="E15" s="1"/>
      <c r="F15" s="1"/>
      <c r="G15" s="1"/>
      <c r="H15" s="1"/>
      <c r="I15" s="1"/>
      <c r="J15" s="1"/>
      <c r="K15" s="1"/>
      <c r="L15" s="1"/>
      <c r="M15" s="12"/>
      <c r="N15" s="12"/>
      <c r="O15" s="12"/>
      <c r="P15" s="12"/>
      <c r="Q15" s="1"/>
    </row>
    <row r="16" spans="1:17" x14ac:dyDescent="0.25">
      <c r="A16" s="12"/>
      <c r="B16" s="12"/>
      <c r="C16" s="12"/>
      <c r="D16" s="12"/>
      <c r="E16" s="1"/>
      <c r="F16" s="1"/>
      <c r="G16" s="1"/>
      <c r="H16" s="1"/>
      <c r="I16" s="1"/>
      <c r="J16" s="1"/>
      <c r="K16" s="1"/>
      <c r="L16" s="1"/>
      <c r="M16" s="12"/>
      <c r="N16" s="12"/>
      <c r="O16" s="12"/>
      <c r="P16" s="12"/>
      <c r="Q16" s="1"/>
    </row>
    <row r="17" spans="1:19" ht="62.25" customHeight="1" x14ac:dyDescent="0.25">
      <c r="A17" s="34" t="s">
        <v>11</v>
      </c>
      <c r="B17" s="35"/>
      <c r="C17" s="36">
        <f>SUM(Q20:Q20)</f>
        <v>24333.612499999999</v>
      </c>
      <c r="D17" s="35"/>
      <c r="E17" s="9" t="s">
        <v>35</v>
      </c>
      <c r="F17" s="9" t="s">
        <v>39</v>
      </c>
      <c r="G17" s="9" t="s">
        <v>36</v>
      </c>
      <c r="H17" s="9" t="s">
        <v>37</v>
      </c>
      <c r="I17" s="9"/>
      <c r="J17" s="9"/>
      <c r="K17" s="9"/>
      <c r="L17" s="13"/>
      <c r="M17" s="10"/>
      <c r="N17" s="10"/>
      <c r="O17" s="10"/>
      <c r="P17" s="10"/>
      <c r="Q17" s="13"/>
    </row>
    <row r="18" spans="1:19" ht="30" customHeight="1" x14ac:dyDescent="0.25">
      <c r="A18" s="25" t="s">
        <v>0</v>
      </c>
      <c r="B18" s="25" t="s">
        <v>1</v>
      </c>
      <c r="C18" s="25" t="s">
        <v>2</v>
      </c>
      <c r="D18" s="25"/>
      <c r="E18" s="13" t="s">
        <v>25</v>
      </c>
      <c r="F18" s="13" t="s">
        <v>26</v>
      </c>
      <c r="G18" s="13" t="s">
        <v>27</v>
      </c>
      <c r="H18" s="13" t="s">
        <v>28</v>
      </c>
      <c r="I18" s="13" t="s">
        <v>29</v>
      </c>
      <c r="J18" s="13" t="s">
        <v>30</v>
      </c>
      <c r="K18" s="13" t="s">
        <v>31</v>
      </c>
      <c r="L18" s="37" t="s">
        <v>12</v>
      </c>
      <c r="M18" s="25" t="s">
        <v>8</v>
      </c>
      <c r="N18" s="25" t="s">
        <v>9</v>
      </c>
      <c r="O18" s="25" t="s">
        <v>10</v>
      </c>
      <c r="P18" s="25" t="s">
        <v>6</v>
      </c>
      <c r="Q18" s="33" t="s">
        <v>7</v>
      </c>
    </row>
    <row r="19" spans="1:19" x14ac:dyDescent="0.25">
      <c r="A19" s="26"/>
      <c r="B19" s="26"/>
      <c r="C19" s="11" t="s">
        <v>3</v>
      </c>
      <c r="D19" s="11" t="s">
        <v>4</v>
      </c>
      <c r="E19" s="14" t="s">
        <v>5</v>
      </c>
      <c r="F19" s="13" t="s">
        <v>5</v>
      </c>
      <c r="G19" s="14" t="s">
        <v>5</v>
      </c>
      <c r="H19" s="14" t="s">
        <v>5</v>
      </c>
      <c r="I19" s="14" t="s">
        <v>5</v>
      </c>
      <c r="J19" s="14" t="s">
        <v>5</v>
      </c>
      <c r="K19" s="14" t="s">
        <v>5</v>
      </c>
      <c r="L19" s="38"/>
      <c r="M19" s="25"/>
      <c r="N19" s="25"/>
      <c r="O19" s="25"/>
      <c r="P19" s="25"/>
      <c r="Q19" s="33"/>
    </row>
    <row r="20" spans="1:19" x14ac:dyDescent="0.25">
      <c r="A20" s="3">
        <v>1</v>
      </c>
      <c r="B20" s="39" t="s">
        <v>40</v>
      </c>
      <c r="C20" s="39" t="s">
        <v>34</v>
      </c>
      <c r="D20" s="39">
        <v>5</v>
      </c>
      <c r="E20" s="15">
        <v>4705.66</v>
      </c>
      <c r="F20" s="15">
        <v>3947.13</v>
      </c>
      <c r="G20" s="15">
        <v>5407.05</v>
      </c>
      <c r="H20" s="15">
        <v>5407.05</v>
      </c>
      <c r="I20" s="15"/>
      <c r="J20" s="15"/>
      <c r="K20" s="15"/>
      <c r="L20" s="13">
        <f t="shared" ref="L20" si="0">AVERAGE(E20:K20)</f>
        <v>4866.7224999999999</v>
      </c>
      <c r="M20" s="10">
        <f t="shared" ref="M20" si="1" xml:space="preserve"> COUNT(E20:K20)</f>
        <v>4</v>
      </c>
      <c r="N20" s="10">
        <f t="shared" ref="N20" si="2">STDEV(E20:K20)</f>
        <v>696.53885019071663</v>
      </c>
      <c r="O20" s="10">
        <f t="shared" ref="O20" si="3">N20/L20*100</f>
        <v>14.312277928127537</v>
      </c>
      <c r="P20" s="10" t="str">
        <f t="shared" ref="P20" si="4">IF(O20&lt;33,"ОДНОРОДНЫЕ","НЕОДНОРОДНЫЕ")</f>
        <v>ОДНОРОДНЫЕ</v>
      </c>
      <c r="Q20" s="13">
        <f t="shared" ref="Q20" si="5">D20*L20</f>
        <v>24333.612499999999</v>
      </c>
    </row>
    <row r="21" spans="1:19" x14ac:dyDescent="0.25">
      <c r="A21" s="3"/>
      <c r="B21" s="7"/>
      <c r="C21" s="6"/>
      <c r="D21" s="4"/>
      <c r="E21" s="13">
        <f>SUMPRODUCT($D$20:$D$20,E20:E20)</f>
        <v>23528.3</v>
      </c>
      <c r="F21" s="13">
        <f>SUMPRODUCT($D$20:$D$20,F20:F20)</f>
        <v>19735.650000000001</v>
      </c>
      <c r="G21" s="13">
        <f>SUMPRODUCT($D$20:$D$20,G20:G20)</f>
        <v>27035.25</v>
      </c>
      <c r="H21" s="13">
        <f>SUMPRODUCT($D$20:$D$20,H20:H20)</f>
        <v>27035.25</v>
      </c>
      <c r="I21" s="13"/>
      <c r="J21" s="13"/>
      <c r="K21" s="13" t="e">
        <f>SUMPRODUCT($D$20:$D$20,K20:K20)</f>
        <v>#VALUE!</v>
      </c>
      <c r="L21" s="13"/>
      <c r="M21" s="10"/>
      <c r="N21" s="10"/>
      <c r="O21" s="10"/>
      <c r="P21" s="10"/>
      <c r="Q21" s="2">
        <f>SUM(Q20:Q20)</f>
        <v>24333.612499999999</v>
      </c>
    </row>
    <row r="22" spans="1:19" x14ac:dyDescent="0.25">
      <c r="A22" s="12"/>
      <c r="B22" s="12"/>
      <c r="C22" s="12"/>
      <c r="D22" s="12"/>
      <c r="E22" s="1"/>
      <c r="F22" s="1"/>
      <c r="G22" s="1"/>
      <c r="H22" s="1"/>
      <c r="I22" s="1"/>
      <c r="J22" s="1"/>
      <c r="K22" s="1"/>
      <c r="L22" s="1"/>
      <c r="M22" s="12"/>
      <c r="N22" s="12"/>
      <c r="O22" s="12"/>
      <c r="P22" s="12"/>
      <c r="Q22" s="1"/>
    </row>
    <row r="23" spans="1:19" s="12" customFormat="1" x14ac:dyDescent="0.25">
      <c r="A23" s="31" t="s">
        <v>20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9" s="12" customFormat="1" x14ac:dyDescent="0.25">
      <c r="A24" s="32" t="s">
        <v>19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9" s="12" customFormat="1" ht="15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9" s="19" customFormat="1" x14ac:dyDescent="0.25">
      <c r="A26" s="27" t="s">
        <v>38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5"/>
      <c r="S26" s="5"/>
    </row>
    <row r="32" spans="1:19" x14ac:dyDescent="0.25">
      <c r="P32" s="23"/>
    </row>
  </sheetData>
  <mergeCells count="18">
    <mergeCell ref="P18:P19"/>
    <mergeCell ref="A18:A19"/>
    <mergeCell ref="G3:Q3"/>
    <mergeCell ref="B18:B19"/>
    <mergeCell ref="C18:D18"/>
    <mergeCell ref="A26:Q26"/>
    <mergeCell ref="A25:Q25"/>
    <mergeCell ref="N12:O12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2023-05-12T04:58:08Z</dcterms:modified>
</cp:coreProperties>
</file>