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1" l="1"/>
  <c r="G86" i="1"/>
  <c r="E86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H31" i="1"/>
  <c r="M31" i="1" s="1"/>
  <c r="I31" i="1"/>
  <c r="J31" i="1"/>
  <c r="K31" i="1"/>
  <c r="L31" i="1" s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H36" i="1"/>
  <c r="M36" i="1" s="1"/>
  <c r="I36" i="1"/>
  <c r="J36" i="1"/>
  <c r="K36" i="1"/>
  <c r="L36" i="1" s="1"/>
  <c r="H37" i="1"/>
  <c r="M37" i="1" s="1"/>
  <c r="I37" i="1"/>
  <c r="J37" i="1"/>
  <c r="K37" i="1" s="1"/>
  <c r="L37" i="1" s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H41" i="1"/>
  <c r="M41" i="1" s="1"/>
  <c r="I41" i="1"/>
  <c r="J41" i="1"/>
  <c r="K41" i="1"/>
  <c r="L41" i="1" s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K48" i="1"/>
  <c r="L48" i="1" s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K53" i="1" s="1"/>
  <c r="L53" i="1" s="1"/>
  <c r="H54" i="1"/>
  <c r="M54" i="1" s="1"/>
  <c r="I54" i="1"/>
  <c r="J54" i="1"/>
  <c r="H55" i="1"/>
  <c r="M55" i="1" s="1"/>
  <c r="I55" i="1"/>
  <c r="J55" i="1"/>
  <c r="K55" i="1" s="1"/>
  <c r="L55" i="1" s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M59" i="1" s="1"/>
  <c r="I59" i="1"/>
  <c r="J59" i="1"/>
  <c r="K59" i="1" s="1"/>
  <c r="L59" i="1" s="1"/>
  <c r="H60" i="1"/>
  <c r="M60" i="1" s="1"/>
  <c r="I60" i="1"/>
  <c r="J60" i="1"/>
  <c r="H61" i="1"/>
  <c r="M61" i="1" s="1"/>
  <c r="I61" i="1"/>
  <c r="J61" i="1"/>
  <c r="K61" i="1"/>
  <c r="L61" i="1" s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K64" i="1" s="1"/>
  <c r="L64" i="1" s="1"/>
  <c r="H65" i="1"/>
  <c r="M65" i="1" s="1"/>
  <c r="I65" i="1"/>
  <c r="J65" i="1"/>
  <c r="K65" i="1" s="1"/>
  <c r="L65" i="1" s="1"/>
  <c r="H66" i="1"/>
  <c r="M66" i="1" s="1"/>
  <c r="I66" i="1"/>
  <c r="J66" i="1"/>
  <c r="K66" i="1" s="1"/>
  <c r="L66" i="1" s="1"/>
  <c r="K47" i="1" l="1"/>
  <c r="L47" i="1" s="1"/>
  <c r="K30" i="1"/>
  <c r="L30" i="1" s="1"/>
  <c r="K23" i="1"/>
  <c r="L23" i="1" s="1"/>
  <c r="K58" i="1"/>
  <c r="L58" i="1" s="1"/>
  <c r="K54" i="1"/>
  <c r="L54" i="1" s="1"/>
  <c r="K43" i="1"/>
  <c r="L43" i="1" s="1"/>
  <c r="K42" i="1"/>
  <c r="L42" i="1" s="1"/>
  <c r="K25" i="1"/>
  <c r="L25" i="1" s="1"/>
  <c r="K60" i="1"/>
  <c r="L60" i="1" s="1"/>
  <c r="K35" i="1"/>
  <c r="L35" i="1" s="1"/>
  <c r="K52" i="1"/>
  <c r="L52" i="1" s="1"/>
  <c r="K28" i="1"/>
  <c r="L28" i="1" s="1"/>
  <c r="K49" i="1"/>
  <c r="L49" i="1" s="1"/>
  <c r="K40" i="1"/>
  <c r="L40" i="1" s="1"/>
  <c r="K46" i="1"/>
  <c r="L46" i="1" s="1"/>
  <c r="K56" i="1"/>
  <c r="L56" i="1" s="1"/>
  <c r="K44" i="1"/>
  <c r="L44" i="1" s="1"/>
  <c r="K32" i="1"/>
  <c r="L32" i="1" s="1"/>
  <c r="K51" i="1"/>
  <c r="L51" i="1" s="1"/>
  <c r="K39" i="1"/>
  <c r="L39" i="1" s="1"/>
  <c r="K27" i="1"/>
  <c r="L27" i="1" s="1"/>
  <c r="K50" i="1"/>
  <c r="L50" i="1" s="1"/>
  <c r="K38" i="1"/>
  <c r="L38" i="1" s="1"/>
  <c r="K26" i="1"/>
  <c r="L26" i="1" s="1"/>
  <c r="K57" i="1"/>
  <c r="L57" i="1" s="1"/>
  <c r="K45" i="1"/>
  <c r="L45" i="1" s="1"/>
  <c r="K33" i="1"/>
  <c r="L33" i="1" s="1"/>
  <c r="K21" i="1"/>
  <c r="L21" i="1" s="1"/>
  <c r="K63" i="1"/>
  <c r="L63" i="1" s="1"/>
  <c r="K62" i="1"/>
  <c r="L62" i="1" s="1"/>
  <c r="H69" i="1"/>
  <c r="M69" i="1" s="1"/>
  <c r="I69" i="1"/>
  <c r="J69" i="1"/>
  <c r="K69" i="1" s="1"/>
  <c r="L69" i="1" s="1"/>
  <c r="H70" i="1"/>
  <c r="M70" i="1" s="1"/>
  <c r="I70" i="1"/>
  <c r="J70" i="1"/>
  <c r="H71" i="1"/>
  <c r="M71" i="1" s="1"/>
  <c r="I71" i="1"/>
  <c r="J71" i="1"/>
  <c r="K71" i="1" s="1"/>
  <c r="L71" i="1" s="1"/>
  <c r="H72" i="1"/>
  <c r="M72" i="1" s="1"/>
  <c r="I72" i="1"/>
  <c r="J72" i="1"/>
  <c r="H73" i="1"/>
  <c r="M73" i="1" s="1"/>
  <c r="I73" i="1"/>
  <c r="J73" i="1"/>
  <c r="K73" i="1" s="1"/>
  <c r="L73" i="1" s="1"/>
  <c r="H74" i="1"/>
  <c r="M74" i="1" s="1"/>
  <c r="I74" i="1"/>
  <c r="J74" i="1"/>
  <c r="H75" i="1"/>
  <c r="M75" i="1" s="1"/>
  <c r="I75" i="1"/>
  <c r="J75" i="1"/>
  <c r="K75" i="1" s="1"/>
  <c r="L75" i="1" s="1"/>
  <c r="H76" i="1"/>
  <c r="M76" i="1" s="1"/>
  <c r="I76" i="1"/>
  <c r="J76" i="1"/>
  <c r="H77" i="1"/>
  <c r="M77" i="1" s="1"/>
  <c r="I77" i="1"/>
  <c r="J77" i="1"/>
  <c r="H78" i="1"/>
  <c r="M78" i="1" s="1"/>
  <c r="I78" i="1"/>
  <c r="J78" i="1"/>
  <c r="H79" i="1"/>
  <c r="M79" i="1" s="1"/>
  <c r="I79" i="1"/>
  <c r="J79" i="1"/>
  <c r="K79" i="1" s="1"/>
  <c r="L79" i="1" s="1"/>
  <c r="H80" i="1"/>
  <c r="M80" i="1" s="1"/>
  <c r="I80" i="1"/>
  <c r="J80" i="1"/>
  <c r="H81" i="1"/>
  <c r="M81" i="1" s="1"/>
  <c r="I81" i="1"/>
  <c r="J81" i="1"/>
  <c r="H82" i="1"/>
  <c r="I82" i="1"/>
  <c r="J82" i="1"/>
  <c r="H83" i="1"/>
  <c r="M83" i="1" s="1"/>
  <c r="I83" i="1"/>
  <c r="J83" i="1"/>
  <c r="K83" i="1" s="1"/>
  <c r="L83" i="1" s="1"/>
  <c r="H84" i="1"/>
  <c r="I84" i="1"/>
  <c r="J84" i="1"/>
  <c r="H85" i="1"/>
  <c r="M85" i="1" s="1"/>
  <c r="I85" i="1"/>
  <c r="J85" i="1"/>
  <c r="K78" i="1" l="1"/>
  <c r="L78" i="1" s="1"/>
  <c r="K84" i="1"/>
  <c r="L84" i="1" s="1"/>
  <c r="K74" i="1"/>
  <c r="L74" i="1" s="1"/>
  <c r="K70" i="1"/>
  <c r="L70" i="1" s="1"/>
  <c r="K76" i="1"/>
  <c r="L76" i="1" s="1"/>
  <c r="M84" i="1"/>
  <c r="K82" i="1"/>
  <c r="L82" i="1" s="1"/>
  <c r="K80" i="1"/>
  <c r="L80" i="1" s="1"/>
  <c r="K77" i="1"/>
  <c r="L77" i="1" s="1"/>
  <c r="K72" i="1"/>
  <c r="L72" i="1" s="1"/>
  <c r="K85" i="1"/>
  <c r="L85" i="1" s="1"/>
  <c r="M82" i="1"/>
  <c r="K81" i="1"/>
  <c r="L81" i="1" s="1"/>
  <c r="H67" i="1"/>
  <c r="M67" i="1" s="1"/>
  <c r="I67" i="1"/>
  <c r="J67" i="1"/>
  <c r="H68" i="1"/>
  <c r="M68" i="1" s="1"/>
  <c r="I68" i="1"/>
  <c r="J68" i="1"/>
  <c r="M86" i="1" l="1"/>
  <c r="K68" i="1"/>
  <c r="L68" i="1" s="1"/>
  <c r="K67" i="1"/>
  <c r="L67" i="1" s="1"/>
</calcChain>
</file>

<file path=xl/sharedStrings.xml><?xml version="1.0" encoding="utf-8"?>
<sst xmlns="http://schemas.openxmlformats.org/spreadsheetml/2006/main" count="165" uniqueCount="39">
  <si>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</si>
  <si>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</si>
  <si>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</si>
  <si>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</si>
  <si>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</si>
  <si>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</si>
  <si>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</si>
  <si>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</si>
  <si>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</si>
  <si>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</si>
  <si>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</si>
  <si>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</si>
  <si>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</si>
  <si>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</si>
  <si>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</si>
  <si>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</si>
  <si>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</si>
  <si>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</si>
  <si>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</si>
  <si>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</si>
  <si>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</si>
  <si>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</si>
  <si>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</si>
  <si>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</si>
  <si>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</si>
  <si>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</si>
  <si>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</si>
  <si>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</si>
  <si>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115-23</t>
  </si>
  <si>
    <t>на поставку боров, фрез стоматологических путем запроса котировок</t>
  </si>
  <si>
    <t>Стоматологический бор для турбинного наконечника</t>
  </si>
  <si>
    <t>Боры алмазные для углового наконечника</t>
  </si>
  <si>
    <t>Боры алмазные для прямого наконечника</t>
  </si>
  <si>
    <t>Боры твердосплавные для прямого наконечника</t>
  </si>
  <si>
    <t>Боры твердосплавные для разрезания коронок Crosstech399FG1958 Тайланд или эквивалент</t>
  </si>
  <si>
    <t>Исходя из имеющегося у Заказчика объёма финансового обеспечения для осуществления закупки НМЦД устанавливается в размере 187106 руб. (сто восемьдесят семь тысяч сто шесть рублей 00 копеек)</t>
  </si>
  <si>
    <t>вх. № 1785-04/23 от 27.04.2023</t>
  </si>
  <si>
    <t>вх. № 1784-04/23 от 27.04.2023</t>
  </si>
  <si>
    <t>вх. № 1783-04/23 от 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</si>
</sst>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A78" zoomScale="85" zoomScaleNormal="85" zoomScalePageLayoutView="70" workbookViewId="0">
      <selection activeCell="F18" sqref="F18:G1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6.855468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23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51" t="s">
        <v>29</v>
      </c>
      <c r="H4" s="51"/>
      <c r="I4" s="51"/>
      <c r="J4" s="51"/>
      <c r="K4" s="51"/>
      <c r="L4" s="51"/>
      <c r="M4" s="51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25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26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15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20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16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41" t="s">
        <v>19</v>
      </c>
      <c r="K13" s="41"/>
      <c r="L13" s="7"/>
      <c r="M13" s="3" t="s">
        <v>17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41" t="s">
        <v>18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4"/>
      <c r="B18" s="45"/>
      <c r="C18" s="46"/>
      <c r="D18" s="45"/>
      <c r="E18" s="52" t="s">
        <v>38</v>
      </c>
      <c r="F18" s="52" t="s">
        <v>37</v>
      </c>
      <c r="G18" s="52" t="s">
        <v>36</v>
      </c>
      <c r="H18" s="9"/>
      <c r="I18" s="10"/>
      <c r="J18" s="10"/>
      <c r="K18" s="10"/>
      <c r="L18" s="10"/>
      <c r="M18" s="9"/>
    </row>
    <row r="19" spans="1:13" ht="30" customHeight="1" x14ac:dyDescent="0.25">
      <c r="A19" s="49" t="s">
        <v>0</v>
      </c>
      <c r="B19" s="49" t="s">
        <v>1</v>
      </c>
      <c r="C19" s="49" t="s">
        <v>2</v>
      </c>
      <c r="D19" s="49"/>
      <c r="E19" s="9" t="s">
        <v>5</v>
      </c>
      <c r="F19" s="9" t="s">
        <v>7</v>
      </c>
      <c r="G19" s="9" t="s">
        <v>8</v>
      </c>
      <c r="H19" s="47" t="s">
        <v>14</v>
      </c>
      <c r="I19" s="49" t="s">
        <v>11</v>
      </c>
      <c r="J19" s="49" t="s">
        <v>12</v>
      </c>
      <c r="K19" s="49" t="s">
        <v>13</v>
      </c>
      <c r="L19" s="49" t="s">
        <v>9</v>
      </c>
      <c r="M19" s="43" t="s">
        <v>10</v>
      </c>
    </row>
    <row r="20" spans="1:13" ht="30" x14ac:dyDescent="0.25">
      <c r="A20" s="50"/>
      <c r="B20" s="50"/>
      <c r="C20" s="11" t="s">
        <v>3</v>
      </c>
      <c r="D20" s="11" t="s">
        <v>4</v>
      </c>
      <c r="E20" s="21" t="s">
        <v>6</v>
      </c>
      <c r="F20" s="9" t="s">
        <v>6</v>
      </c>
      <c r="G20" s="9" t="s">
        <v>6</v>
      </c>
      <c r="H20" s="48"/>
      <c r="I20" s="49"/>
      <c r="J20" s="49"/>
      <c r="K20" s="49"/>
      <c r="L20" s="49"/>
      <c r="M20" s="43"/>
    </row>
    <row r="21" spans="1:13" ht="30" x14ac:dyDescent="0.25">
      <c r="A21" s="13">
        <v>1</v>
      </c>
      <c r="B21" s="34" t="s">
        <v>30</v>
      </c>
      <c r="C21" s="30" t="s">
        <v>27</v>
      </c>
      <c r="D21" s="26">
        <v>50</v>
      </c>
      <c r="E21" s="24">
        <v>46</v>
      </c>
      <c r="F21" s="14">
        <v>42.8</v>
      </c>
      <c r="G21" s="32">
        <v>51.2</v>
      </c>
      <c r="H21" s="29">
        <f t="shared" ref="H21:H66" si="0">AVERAGE(E21:G21)</f>
        <v>46.666666666666664</v>
      </c>
      <c r="I21" s="30">
        <f t="shared" ref="I21:I66" si="1" xml:space="preserve"> COUNT(E21:G21)</f>
        <v>3</v>
      </c>
      <c r="J21" s="30">
        <f t="shared" ref="J21:J66" si="2">STDEV(E21:G21)</f>
        <v>4.2394968254892413</v>
      </c>
      <c r="K21" s="30">
        <f t="shared" ref="K21:K66" si="3">J21/H21*100</f>
        <v>9.0846360546198035</v>
      </c>
      <c r="L21" s="30" t="str">
        <f t="shared" ref="L21:L66" si="4">IF(K21&lt;33,"ОДНОРОДНЫЕ","НЕОДНОРОДНЫЕ")</f>
        <v>ОДНОРОДНЫЕ</v>
      </c>
      <c r="M21" s="29">
        <f t="shared" ref="M21:M66" si="5">D21*H21</f>
        <v>2333.333333333333</v>
      </c>
    </row>
    <row r="22" spans="1:13" ht="30" x14ac:dyDescent="0.25">
      <c r="A22" s="13">
        <v>2</v>
      </c>
      <c r="B22" s="34" t="s">
        <v>30</v>
      </c>
      <c r="C22" s="30" t="s">
        <v>27</v>
      </c>
      <c r="D22" s="26">
        <v>50</v>
      </c>
      <c r="E22" s="24">
        <v>46</v>
      </c>
      <c r="F22" s="14">
        <v>42.8</v>
      </c>
      <c r="G22" s="32">
        <v>51.2</v>
      </c>
      <c r="H22" s="29">
        <f t="shared" si="0"/>
        <v>46.666666666666664</v>
      </c>
      <c r="I22" s="30">
        <f t="shared" si="1"/>
        <v>3</v>
      </c>
      <c r="J22" s="30">
        <f t="shared" si="2"/>
        <v>4.2394968254892413</v>
      </c>
      <c r="K22" s="30">
        <f t="shared" si="3"/>
        <v>9.0846360546198035</v>
      </c>
      <c r="L22" s="30" t="str">
        <f t="shared" si="4"/>
        <v>ОДНОРОДНЫЕ</v>
      </c>
      <c r="M22" s="29">
        <f t="shared" si="5"/>
        <v>2333.333333333333</v>
      </c>
    </row>
    <row r="23" spans="1:13" ht="30" x14ac:dyDescent="0.25">
      <c r="A23" s="13">
        <v>3</v>
      </c>
      <c r="B23" s="34" t="s">
        <v>30</v>
      </c>
      <c r="C23" s="30" t="s">
        <v>27</v>
      </c>
      <c r="D23" s="26">
        <v>100</v>
      </c>
      <c r="E23" s="24">
        <v>46</v>
      </c>
      <c r="F23" s="14">
        <v>42.8</v>
      </c>
      <c r="G23" s="32">
        <v>51.2</v>
      </c>
      <c r="H23" s="29">
        <f t="shared" si="0"/>
        <v>46.666666666666664</v>
      </c>
      <c r="I23" s="30">
        <f t="shared" si="1"/>
        <v>3</v>
      </c>
      <c r="J23" s="30">
        <f t="shared" si="2"/>
        <v>4.2394968254892413</v>
      </c>
      <c r="K23" s="30">
        <f t="shared" si="3"/>
        <v>9.0846360546198035</v>
      </c>
      <c r="L23" s="30" t="str">
        <f t="shared" si="4"/>
        <v>ОДНОРОДНЫЕ</v>
      </c>
      <c r="M23" s="29">
        <f t="shared" si="5"/>
        <v>4666.6666666666661</v>
      </c>
    </row>
    <row r="24" spans="1:13" ht="30" x14ac:dyDescent="0.25">
      <c r="A24" s="13">
        <v>4</v>
      </c>
      <c r="B24" s="34" t="s">
        <v>30</v>
      </c>
      <c r="C24" s="30" t="s">
        <v>27</v>
      </c>
      <c r="D24" s="26">
        <v>100</v>
      </c>
      <c r="E24" s="24">
        <v>46</v>
      </c>
      <c r="F24" s="14">
        <v>42.8</v>
      </c>
      <c r="G24" s="32">
        <v>51.2</v>
      </c>
      <c r="H24" s="29">
        <f t="shared" si="0"/>
        <v>46.666666666666664</v>
      </c>
      <c r="I24" s="30">
        <f t="shared" si="1"/>
        <v>3</v>
      </c>
      <c r="J24" s="30">
        <f t="shared" si="2"/>
        <v>4.2394968254892413</v>
      </c>
      <c r="K24" s="30">
        <f t="shared" si="3"/>
        <v>9.0846360546198035</v>
      </c>
      <c r="L24" s="30" t="str">
        <f t="shared" si="4"/>
        <v>ОДНОРОДНЫЕ</v>
      </c>
      <c r="M24" s="29">
        <f t="shared" si="5"/>
        <v>4666.6666666666661</v>
      </c>
    </row>
    <row r="25" spans="1:13" ht="30" x14ac:dyDescent="0.25">
      <c r="A25" s="13">
        <v>5</v>
      </c>
      <c r="B25" s="34" t="s">
        <v>30</v>
      </c>
      <c r="C25" s="30" t="s">
        <v>27</v>
      </c>
      <c r="D25" s="26">
        <v>100</v>
      </c>
      <c r="E25" s="24">
        <v>46</v>
      </c>
      <c r="F25" s="14">
        <v>42.8</v>
      </c>
      <c r="G25" s="32">
        <v>51.2</v>
      </c>
      <c r="H25" s="29">
        <f t="shared" si="0"/>
        <v>46.666666666666664</v>
      </c>
      <c r="I25" s="30">
        <f t="shared" si="1"/>
        <v>3</v>
      </c>
      <c r="J25" s="30">
        <f t="shared" si="2"/>
        <v>4.2394968254892413</v>
      </c>
      <c r="K25" s="30">
        <f t="shared" si="3"/>
        <v>9.0846360546198035</v>
      </c>
      <c r="L25" s="30" t="str">
        <f t="shared" si="4"/>
        <v>ОДНОРОДНЫЕ</v>
      </c>
      <c r="M25" s="29">
        <f t="shared" si="5"/>
        <v>4666.6666666666661</v>
      </c>
    </row>
    <row r="26" spans="1:13" ht="30" x14ac:dyDescent="0.25">
      <c r="A26" s="13">
        <v>6</v>
      </c>
      <c r="B26" s="34" t="s">
        <v>30</v>
      </c>
      <c r="C26" s="30" t="s">
        <v>27</v>
      </c>
      <c r="D26" s="26">
        <v>100</v>
      </c>
      <c r="E26" s="24">
        <v>46</v>
      </c>
      <c r="F26" s="14">
        <v>42.8</v>
      </c>
      <c r="G26" s="32">
        <v>51.2</v>
      </c>
      <c r="H26" s="29">
        <f t="shared" si="0"/>
        <v>46.666666666666664</v>
      </c>
      <c r="I26" s="30">
        <f t="shared" si="1"/>
        <v>3</v>
      </c>
      <c r="J26" s="30">
        <f t="shared" si="2"/>
        <v>4.2394968254892413</v>
      </c>
      <c r="K26" s="30">
        <f t="shared" si="3"/>
        <v>9.0846360546198035</v>
      </c>
      <c r="L26" s="30" t="str">
        <f t="shared" si="4"/>
        <v>ОДНОРОДНЫЕ</v>
      </c>
      <c r="M26" s="29">
        <f t="shared" si="5"/>
        <v>4666.6666666666661</v>
      </c>
    </row>
    <row r="27" spans="1:13" ht="30" x14ac:dyDescent="0.25">
      <c r="A27" s="13">
        <v>7</v>
      </c>
      <c r="B27" s="34" t="s">
        <v>30</v>
      </c>
      <c r="C27" s="30" t="s">
        <v>27</v>
      </c>
      <c r="D27" s="26">
        <v>100</v>
      </c>
      <c r="E27" s="24">
        <v>46</v>
      </c>
      <c r="F27" s="14">
        <v>42.8</v>
      </c>
      <c r="G27" s="32">
        <v>51.2</v>
      </c>
      <c r="H27" s="29">
        <f t="shared" si="0"/>
        <v>46.666666666666664</v>
      </c>
      <c r="I27" s="30">
        <f t="shared" si="1"/>
        <v>3</v>
      </c>
      <c r="J27" s="30">
        <f t="shared" si="2"/>
        <v>4.2394968254892413</v>
      </c>
      <c r="K27" s="30">
        <f t="shared" si="3"/>
        <v>9.0846360546198035</v>
      </c>
      <c r="L27" s="30" t="str">
        <f t="shared" si="4"/>
        <v>ОДНОРОДНЫЕ</v>
      </c>
      <c r="M27" s="29">
        <f t="shared" si="5"/>
        <v>4666.6666666666661</v>
      </c>
    </row>
    <row r="28" spans="1:13" ht="30" x14ac:dyDescent="0.25">
      <c r="A28" s="13">
        <v>8</v>
      </c>
      <c r="B28" s="34" t="s">
        <v>30</v>
      </c>
      <c r="C28" s="30" t="s">
        <v>27</v>
      </c>
      <c r="D28" s="26">
        <v>100</v>
      </c>
      <c r="E28" s="24">
        <v>46</v>
      </c>
      <c r="F28" s="14">
        <v>42.8</v>
      </c>
      <c r="G28" s="32">
        <v>51.2</v>
      </c>
      <c r="H28" s="29">
        <f t="shared" si="0"/>
        <v>46.666666666666664</v>
      </c>
      <c r="I28" s="30">
        <f t="shared" si="1"/>
        <v>3</v>
      </c>
      <c r="J28" s="30">
        <f t="shared" si="2"/>
        <v>4.2394968254892413</v>
      </c>
      <c r="K28" s="30">
        <f t="shared" si="3"/>
        <v>9.0846360546198035</v>
      </c>
      <c r="L28" s="30" t="str">
        <f t="shared" si="4"/>
        <v>ОДНОРОДНЫЕ</v>
      </c>
      <c r="M28" s="29">
        <f t="shared" si="5"/>
        <v>4666.6666666666661</v>
      </c>
    </row>
    <row r="29" spans="1:13" ht="30" x14ac:dyDescent="0.25">
      <c r="A29" s="13">
        <v>9</v>
      </c>
      <c r="B29" s="34" t="s">
        <v>30</v>
      </c>
      <c r="C29" s="30" t="s">
        <v>27</v>
      </c>
      <c r="D29" s="26">
        <v>100</v>
      </c>
      <c r="E29" s="24">
        <v>46</v>
      </c>
      <c r="F29" s="14">
        <v>42.8</v>
      </c>
      <c r="G29" s="32">
        <v>51.2</v>
      </c>
      <c r="H29" s="29">
        <f t="shared" si="0"/>
        <v>46.666666666666664</v>
      </c>
      <c r="I29" s="30">
        <f t="shared" si="1"/>
        <v>3</v>
      </c>
      <c r="J29" s="30">
        <f t="shared" si="2"/>
        <v>4.2394968254892413</v>
      </c>
      <c r="K29" s="30">
        <f t="shared" si="3"/>
        <v>9.0846360546198035</v>
      </c>
      <c r="L29" s="30" t="str">
        <f t="shared" si="4"/>
        <v>ОДНОРОДНЫЕ</v>
      </c>
      <c r="M29" s="29">
        <f t="shared" si="5"/>
        <v>4666.6666666666661</v>
      </c>
    </row>
    <row r="30" spans="1:13" ht="30" x14ac:dyDescent="0.25">
      <c r="A30" s="13">
        <v>10</v>
      </c>
      <c r="B30" s="34" t="s">
        <v>30</v>
      </c>
      <c r="C30" s="30" t="s">
        <v>27</v>
      </c>
      <c r="D30" s="26">
        <v>100</v>
      </c>
      <c r="E30" s="24">
        <v>46</v>
      </c>
      <c r="F30" s="14">
        <v>42.8</v>
      </c>
      <c r="G30" s="32">
        <v>51.2</v>
      </c>
      <c r="H30" s="29">
        <f t="shared" si="0"/>
        <v>46.666666666666664</v>
      </c>
      <c r="I30" s="30">
        <f t="shared" si="1"/>
        <v>3</v>
      </c>
      <c r="J30" s="30">
        <f t="shared" si="2"/>
        <v>4.2394968254892413</v>
      </c>
      <c r="K30" s="30">
        <f t="shared" si="3"/>
        <v>9.0846360546198035</v>
      </c>
      <c r="L30" s="30" t="str">
        <f t="shared" si="4"/>
        <v>ОДНОРОДНЫЕ</v>
      </c>
      <c r="M30" s="29">
        <f t="shared" si="5"/>
        <v>4666.6666666666661</v>
      </c>
    </row>
    <row r="31" spans="1:13" ht="30" x14ac:dyDescent="0.25">
      <c r="A31" s="13">
        <v>11</v>
      </c>
      <c r="B31" s="34" t="s">
        <v>30</v>
      </c>
      <c r="C31" s="30" t="s">
        <v>27</v>
      </c>
      <c r="D31" s="26">
        <v>100</v>
      </c>
      <c r="E31" s="24">
        <v>46</v>
      </c>
      <c r="F31" s="14">
        <v>42.8</v>
      </c>
      <c r="G31" s="32">
        <v>51.2</v>
      </c>
      <c r="H31" s="29">
        <f t="shared" si="0"/>
        <v>46.666666666666664</v>
      </c>
      <c r="I31" s="30">
        <f t="shared" si="1"/>
        <v>3</v>
      </c>
      <c r="J31" s="30">
        <f t="shared" si="2"/>
        <v>4.2394968254892413</v>
      </c>
      <c r="K31" s="30">
        <f t="shared" si="3"/>
        <v>9.0846360546198035</v>
      </c>
      <c r="L31" s="30" t="str">
        <f t="shared" si="4"/>
        <v>ОДНОРОДНЫЕ</v>
      </c>
      <c r="M31" s="29">
        <f t="shared" si="5"/>
        <v>4666.6666666666661</v>
      </c>
    </row>
    <row r="32" spans="1:13" ht="30" x14ac:dyDescent="0.25">
      <c r="A32" s="13">
        <v>12</v>
      </c>
      <c r="B32" s="34" t="s">
        <v>30</v>
      </c>
      <c r="C32" s="30" t="s">
        <v>27</v>
      </c>
      <c r="D32" s="26">
        <v>100</v>
      </c>
      <c r="E32" s="24">
        <v>46</v>
      </c>
      <c r="F32" s="14">
        <v>42.8</v>
      </c>
      <c r="G32" s="32">
        <v>51.2</v>
      </c>
      <c r="H32" s="29">
        <f t="shared" si="0"/>
        <v>46.666666666666664</v>
      </c>
      <c r="I32" s="30">
        <f t="shared" si="1"/>
        <v>3</v>
      </c>
      <c r="J32" s="30">
        <f t="shared" si="2"/>
        <v>4.2394968254892413</v>
      </c>
      <c r="K32" s="30">
        <f t="shared" si="3"/>
        <v>9.0846360546198035</v>
      </c>
      <c r="L32" s="30" t="str">
        <f t="shared" si="4"/>
        <v>ОДНОРОДНЫЕ</v>
      </c>
      <c r="M32" s="29">
        <f t="shared" si="5"/>
        <v>4666.6666666666661</v>
      </c>
    </row>
    <row r="33" spans="1:13" ht="30" x14ac:dyDescent="0.25">
      <c r="A33" s="13">
        <v>13</v>
      </c>
      <c r="B33" s="34" t="s">
        <v>30</v>
      </c>
      <c r="C33" s="30" t="s">
        <v>27</v>
      </c>
      <c r="D33" s="26">
        <v>50</v>
      </c>
      <c r="E33" s="24">
        <v>46</v>
      </c>
      <c r="F33" s="14">
        <v>42.8</v>
      </c>
      <c r="G33" s="32">
        <v>51.2</v>
      </c>
      <c r="H33" s="29">
        <f t="shared" si="0"/>
        <v>46.666666666666664</v>
      </c>
      <c r="I33" s="30">
        <f t="shared" si="1"/>
        <v>3</v>
      </c>
      <c r="J33" s="30">
        <f t="shared" si="2"/>
        <v>4.2394968254892413</v>
      </c>
      <c r="K33" s="30">
        <f t="shared" si="3"/>
        <v>9.0846360546198035</v>
      </c>
      <c r="L33" s="30" t="str">
        <f t="shared" si="4"/>
        <v>ОДНОРОДНЫЕ</v>
      </c>
      <c r="M33" s="29">
        <f t="shared" si="5"/>
        <v>2333.333333333333</v>
      </c>
    </row>
    <row r="34" spans="1:13" ht="30" x14ac:dyDescent="0.25">
      <c r="A34" s="13">
        <v>14</v>
      </c>
      <c r="B34" s="34" t="s">
        <v>30</v>
      </c>
      <c r="C34" s="30" t="s">
        <v>27</v>
      </c>
      <c r="D34" s="26">
        <v>100</v>
      </c>
      <c r="E34" s="24">
        <v>46</v>
      </c>
      <c r="F34" s="14">
        <v>42.8</v>
      </c>
      <c r="G34" s="32">
        <v>51.2</v>
      </c>
      <c r="H34" s="29">
        <f t="shared" si="0"/>
        <v>46.666666666666664</v>
      </c>
      <c r="I34" s="30">
        <f t="shared" si="1"/>
        <v>3</v>
      </c>
      <c r="J34" s="30">
        <f t="shared" si="2"/>
        <v>4.2394968254892413</v>
      </c>
      <c r="K34" s="30">
        <f t="shared" si="3"/>
        <v>9.0846360546198035</v>
      </c>
      <c r="L34" s="30" t="str">
        <f t="shared" si="4"/>
        <v>ОДНОРОДНЫЕ</v>
      </c>
      <c r="M34" s="29">
        <f t="shared" si="5"/>
        <v>4666.6666666666661</v>
      </c>
    </row>
    <row r="35" spans="1:13" ht="30" x14ac:dyDescent="0.25">
      <c r="A35" s="13">
        <v>15</v>
      </c>
      <c r="B35" s="34" t="s">
        <v>30</v>
      </c>
      <c r="C35" s="30" t="s">
        <v>27</v>
      </c>
      <c r="D35" s="26">
        <v>100</v>
      </c>
      <c r="E35" s="24">
        <v>46</v>
      </c>
      <c r="F35" s="14">
        <v>42.8</v>
      </c>
      <c r="G35" s="32">
        <v>51.2</v>
      </c>
      <c r="H35" s="29">
        <f t="shared" si="0"/>
        <v>46.666666666666664</v>
      </c>
      <c r="I35" s="30">
        <f t="shared" si="1"/>
        <v>3</v>
      </c>
      <c r="J35" s="30">
        <f t="shared" si="2"/>
        <v>4.2394968254892413</v>
      </c>
      <c r="K35" s="30">
        <f t="shared" si="3"/>
        <v>9.0846360546198035</v>
      </c>
      <c r="L35" s="30" t="str">
        <f t="shared" si="4"/>
        <v>ОДНОРОДНЫЕ</v>
      </c>
      <c r="M35" s="29">
        <f t="shared" si="5"/>
        <v>4666.6666666666661</v>
      </c>
    </row>
    <row r="36" spans="1:13" ht="30" x14ac:dyDescent="0.25">
      <c r="A36" s="13">
        <v>16</v>
      </c>
      <c r="B36" s="34" t="s">
        <v>30</v>
      </c>
      <c r="C36" s="30" t="s">
        <v>27</v>
      </c>
      <c r="D36" s="26">
        <v>50</v>
      </c>
      <c r="E36" s="24">
        <v>46</v>
      </c>
      <c r="F36" s="14">
        <v>42.8</v>
      </c>
      <c r="G36" s="32">
        <v>51.2</v>
      </c>
      <c r="H36" s="29">
        <f t="shared" si="0"/>
        <v>46.666666666666664</v>
      </c>
      <c r="I36" s="30">
        <f t="shared" si="1"/>
        <v>3</v>
      </c>
      <c r="J36" s="30">
        <f t="shared" si="2"/>
        <v>4.2394968254892413</v>
      </c>
      <c r="K36" s="30">
        <f t="shared" si="3"/>
        <v>9.0846360546198035</v>
      </c>
      <c r="L36" s="30" t="str">
        <f t="shared" si="4"/>
        <v>ОДНОРОДНЫЕ</v>
      </c>
      <c r="M36" s="29">
        <f t="shared" si="5"/>
        <v>2333.333333333333</v>
      </c>
    </row>
    <row r="37" spans="1:13" ht="30" x14ac:dyDescent="0.25">
      <c r="A37" s="13">
        <v>17</v>
      </c>
      <c r="B37" s="34" t="s">
        <v>30</v>
      </c>
      <c r="C37" s="30" t="s">
        <v>27</v>
      </c>
      <c r="D37" s="26">
        <v>100</v>
      </c>
      <c r="E37" s="24">
        <v>46</v>
      </c>
      <c r="F37" s="14">
        <v>42.8</v>
      </c>
      <c r="G37" s="32">
        <v>51.2</v>
      </c>
      <c r="H37" s="29">
        <f t="shared" si="0"/>
        <v>46.666666666666664</v>
      </c>
      <c r="I37" s="30">
        <f t="shared" si="1"/>
        <v>3</v>
      </c>
      <c r="J37" s="30">
        <f t="shared" si="2"/>
        <v>4.2394968254892413</v>
      </c>
      <c r="K37" s="30">
        <f t="shared" si="3"/>
        <v>9.0846360546198035</v>
      </c>
      <c r="L37" s="30" t="str">
        <f t="shared" si="4"/>
        <v>ОДНОРОДНЫЕ</v>
      </c>
      <c r="M37" s="29">
        <f t="shared" si="5"/>
        <v>4666.6666666666661</v>
      </c>
    </row>
    <row r="38" spans="1:13" ht="30" x14ac:dyDescent="0.25">
      <c r="A38" s="13">
        <v>18</v>
      </c>
      <c r="B38" s="34" t="s">
        <v>30</v>
      </c>
      <c r="C38" s="30" t="s">
        <v>27</v>
      </c>
      <c r="D38" s="26">
        <v>100</v>
      </c>
      <c r="E38" s="24">
        <v>46</v>
      </c>
      <c r="F38" s="14">
        <v>42.8</v>
      </c>
      <c r="G38" s="32">
        <v>51.2</v>
      </c>
      <c r="H38" s="29">
        <f t="shared" si="0"/>
        <v>46.666666666666664</v>
      </c>
      <c r="I38" s="30">
        <f t="shared" si="1"/>
        <v>3</v>
      </c>
      <c r="J38" s="30">
        <f t="shared" si="2"/>
        <v>4.2394968254892413</v>
      </c>
      <c r="K38" s="30">
        <f t="shared" si="3"/>
        <v>9.0846360546198035</v>
      </c>
      <c r="L38" s="30" t="str">
        <f t="shared" si="4"/>
        <v>ОДНОРОДНЫЕ</v>
      </c>
      <c r="M38" s="29">
        <f t="shared" si="5"/>
        <v>4666.6666666666661</v>
      </c>
    </row>
    <row r="39" spans="1:13" ht="30" x14ac:dyDescent="0.25">
      <c r="A39" s="13">
        <v>19</v>
      </c>
      <c r="B39" s="34" t="s">
        <v>30</v>
      </c>
      <c r="C39" s="30" t="s">
        <v>27</v>
      </c>
      <c r="D39" s="26">
        <v>100</v>
      </c>
      <c r="E39" s="24">
        <v>46</v>
      </c>
      <c r="F39" s="14">
        <v>42.8</v>
      </c>
      <c r="G39" s="32">
        <v>51.2</v>
      </c>
      <c r="H39" s="29">
        <f t="shared" si="0"/>
        <v>46.666666666666664</v>
      </c>
      <c r="I39" s="30">
        <f t="shared" si="1"/>
        <v>3</v>
      </c>
      <c r="J39" s="30">
        <f t="shared" si="2"/>
        <v>4.2394968254892413</v>
      </c>
      <c r="K39" s="30">
        <f t="shared" si="3"/>
        <v>9.0846360546198035</v>
      </c>
      <c r="L39" s="30" t="str">
        <f t="shared" si="4"/>
        <v>ОДНОРОДНЫЕ</v>
      </c>
      <c r="M39" s="29">
        <f t="shared" si="5"/>
        <v>4666.6666666666661</v>
      </c>
    </row>
    <row r="40" spans="1:13" ht="30" x14ac:dyDescent="0.25">
      <c r="A40" s="13">
        <v>20</v>
      </c>
      <c r="B40" s="34" t="s">
        <v>30</v>
      </c>
      <c r="C40" s="30" t="s">
        <v>27</v>
      </c>
      <c r="D40" s="26">
        <v>50</v>
      </c>
      <c r="E40" s="24">
        <v>46</v>
      </c>
      <c r="F40" s="14">
        <v>42.8</v>
      </c>
      <c r="G40" s="32">
        <v>51.2</v>
      </c>
      <c r="H40" s="29">
        <f t="shared" si="0"/>
        <v>46.666666666666664</v>
      </c>
      <c r="I40" s="30">
        <f t="shared" si="1"/>
        <v>3</v>
      </c>
      <c r="J40" s="30">
        <f t="shared" si="2"/>
        <v>4.2394968254892413</v>
      </c>
      <c r="K40" s="30">
        <f t="shared" si="3"/>
        <v>9.0846360546198035</v>
      </c>
      <c r="L40" s="30" t="str">
        <f t="shared" si="4"/>
        <v>ОДНОРОДНЫЕ</v>
      </c>
      <c r="M40" s="29">
        <f t="shared" si="5"/>
        <v>2333.333333333333</v>
      </c>
    </row>
    <row r="41" spans="1:13" ht="30" x14ac:dyDescent="0.25">
      <c r="A41" s="13">
        <v>21</v>
      </c>
      <c r="B41" s="34" t="s">
        <v>30</v>
      </c>
      <c r="C41" s="30" t="s">
        <v>27</v>
      </c>
      <c r="D41" s="26">
        <v>100</v>
      </c>
      <c r="E41" s="24">
        <v>46</v>
      </c>
      <c r="F41" s="14">
        <v>42.8</v>
      </c>
      <c r="G41" s="32">
        <v>51.2</v>
      </c>
      <c r="H41" s="29">
        <f t="shared" si="0"/>
        <v>46.666666666666664</v>
      </c>
      <c r="I41" s="30">
        <f t="shared" si="1"/>
        <v>3</v>
      </c>
      <c r="J41" s="30">
        <f t="shared" si="2"/>
        <v>4.2394968254892413</v>
      </c>
      <c r="K41" s="30">
        <f t="shared" si="3"/>
        <v>9.0846360546198035</v>
      </c>
      <c r="L41" s="30" t="str">
        <f t="shared" si="4"/>
        <v>ОДНОРОДНЫЕ</v>
      </c>
      <c r="M41" s="29">
        <f t="shared" si="5"/>
        <v>4666.6666666666661</v>
      </c>
    </row>
    <row r="42" spans="1:13" ht="30" x14ac:dyDescent="0.25">
      <c r="A42" s="13">
        <v>22</v>
      </c>
      <c r="B42" s="34" t="s">
        <v>30</v>
      </c>
      <c r="C42" s="30" t="s">
        <v>27</v>
      </c>
      <c r="D42" s="26">
        <v>100</v>
      </c>
      <c r="E42" s="24">
        <v>46</v>
      </c>
      <c r="F42" s="14">
        <v>42.8</v>
      </c>
      <c r="G42" s="32">
        <v>51.2</v>
      </c>
      <c r="H42" s="29">
        <f t="shared" si="0"/>
        <v>46.666666666666664</v>
      </c>
      <c r="I42" s="30">
        <f t="shared" si="1"/>
        <v>3</v>
      </c>
      <c r="J42" s="30">
        <f t="shared" si="2"/>
        <v>4.2394968254892413</v>
      </c>
      <c r="K42" s="30">
        <f t="shared" si="3"/>
        <v>9.0846360546198035</v>
      </c>
      <c r="L42" s="30" t="str">
        <f t="shared" si="4"/>
        <v>ОДНОРОДНЫЕ</v>
      </c>
      <c r="M42" s="29">
        <f t="shared" si="5"/>
        <v>4666.6666666666661</v>
      </c>
    </row>
    <row r="43" spans="1:13" ht="30" x14ac:dyDescent="0.25">
      <c r="A43" s="13">
        <v>23</v>
      </c>
      <c r="B43" s="34" t="s">
        <v>30</v>
      </c>
      <c r="C43" s="30" t="s">
        <v>27</v>
      </c>
      <c r="D43" s="26">
        <v>100</v>
      </c>
      <c r="E43" s="24">
        <v>46</v>
      </c>
      <c r="F43" s="14">
        <v>42.8</v>
      </c>
      <c r="G43" s="32">
        <v>51.2</v>
      </c>
      <c r="H43" s="29">
        <f t="shared" si="0"/>
        <v>46.666666666666664</v>
      </c>
      <c r="I43" s="30">
        <f t="shared" si="1"/>
        <v>3</v>
      </c>
      <c r="J43" s="30">
        <f t="shared" si="2"/>
        <v>4.2394968254892413</v>
      </c>
      <c r="K43" s="30">
        <f t="shared" si="3"/>
        <v>9.0846360546198035</v>
      </c>
      <c r="L43" s="30" t="str">
        <f t="shared" si="4"/>
        <v>ОДНОРОДНЫЕ</v>
      </c>
      <c r="M43" s="29">
        <f t="shared" si="5"/>
        <v>4666.6666666666661</v>
      </c>
    </row>
    <row r="44" spans="1:13" ht="30" x14ac:dyDescent="0.25">
      <c r="A44" s="13">
        <v>24</v>
      </c>
      <c r="B44" s="34" t="s">
        <v>30</v>
      </c>
      <c r="C44" s="30" t="s">
        <v>27</v>
      </c>
      <c r="D44" s="26">
        <v>30</v>
      </c>
      <c r="E44" s="24">
        <v>46</v>
      </c>
      <c r="F44" s="14">
        <v>42.8</v>
      </c>
      <c r="G44" s="32">
        <v>51.2</v>
      </c>
      <c r="H44" s="29">
        <f t="shared" si="0"/>
        <v>46.666666666666664</v>
      </c>
      <c r="I44" s="30">
        <f t="shared" si="1"/>
        <v>3</v>
      </c>
      <c r="J44" s="30">
        <f t="shared" si="2"/>
        <v>4.2394968254892413</v>
      </c>
      <c r="K44" s="30">
        <f t="shared" si="3"/>
        <v>9.0846360546198035</v>
      </c>
      <c r="L44" s="30" t="str">
        <f t="shared" si="4"/>
        <v>ОДНОРОДНЫЕ</v>
      </c>
      <c r="M44" s="29">
        <f t="shared" si="5"/>
        <v>1400</v>
      </c>
    </row>
    <row r="45" spans="1:13" ht="30" x14ac:dyDescent="0.25">
      <c r="A45" s="13">
        <v>25</v>
      </c>
      <c r="B45" s="34" t="s">
        <v>30</v>
      </c>
      <c r="C45" s="30" t="s">
        <v>27</v>
      </c>
      <c r="D45" s="26">
        <v>50</v>
      </c>
      <c r="E45" s="24">
        <v>46</v>
      </c>
      <c r="F45" s="14">
        <v>42.8</v>
      </c>
      <c r="G45" s="32">
        <v>51.2</v>
      </c>
      <c r="H45" s="29">
        <f t="shared" si="0"/>
        <v>46.666666666666664</v>
      </c>
      <c r="I45" s="30">
        <f t="shared" si="1"/>
        <v>3</v>
      </c>
      <c r="J45" s="30">
        <f t="shared" si="2"/>
        <v>4.2394968254892413</v>
      </c>
      <c r="K45" s="30">
        <f t="shared" si="3"/>
        <v>9.0846360546198035</v>
      </c>
      <c r="L45" s="30" t="str">
        <f t="shared" si="4"/>
        <v>ОДНОРОДНЫЕ</v>
      </c>
      <c r="M45" s="29">
        <f t="shared" si="5"/>
        <v>2333.333333333333</v>
      </c>
    </row>
    <row r="46" spans="1:13" ht="30" x14ac:dyDescent="0.25">
      <c r="A46" s="13">
        <v>26</v>
      </c>
      <c r="B46" s="34" t="s">
        <v>30</v>
      </c>
      <c r="C46" s="30" t="s">
        <v>27</v>
      </c>
      <c r="D46" s="26">
        <v>30</v>
      </c>
      <c r="E46" s="24">
        <v>46</v>
      </c>
      <c r="F46" s="14">
        <v>42.8</v>
      </c>
      <c r="G46" s="32">
        <v>51.2</v>
      </c>
      <c r="H46" s="29">
        <f t="shared" si="0"/>
        <v>46.666666666666664</v>
      </c>
      <c r="I46" s="30">
        <f t="shared" si="1"/>
        <v>3</v>
      </c>
      <c r="J46" s="30">
        <f t="shared" si="2"/>
        <v>4.2394968254892413</v>
      </c>
      <c r="K46" s="30">
        <f t="shared" si="3"/>
        <v>9.0846360546198035</v>
      </c>
      <c r="L46" s="30" t="str">
        <f t="shared" si="4"/>
        <v>ОДНОРОДНЫЕ</v>
      </c>
      <c r="M46" s="29">
        <f t="shared" si="5"/>
        <v>1400</v>
      </c>
    </row>
    <row r="47" spans="1:13" ht="30" x14ac:dyDescent="0.25">
      <c r="A47" s="13">
        <v>27</v>
      </c>
      <c r="B47" s="34" t="s">
        <v>30</v>
      </c>
      <c r="C47" s="30" t="s">
        <v>27</v>
      </c>
      <c r="D47" s="26">
        <v>50</v>
      </c>
      <c r="E47" s="24">
        <v>46</v>
      </c>
      <c r="F47" s="14">
        <v>42.8</v>
      </c>
      <c r="G47" s="32">
        <v>51.2</v>
      </c>
      <c r="H47" s="29">
        <f t="shared" si="0"/>
        <v>46.666666666666664</v>
      </c>
      <c r="I47" s="30">
        <f t="shared" si="1"/>
        <v>3</v>
      </c>
      <c r="J47" s="30">
        <f t="shared" si="2"/>
        <v>4.2394968254892413</v>
      </c>
      <c r="K47" s="30">
        <f t="shared" si="3"/>
        <v>9.0846360546198035</v>
      </c>
      <c r="L47" s="30" t="str">
        <f t="shared" si="4"/>
        <v>ОДНОРОДНЫЕ</v>
      </c>
      <c r="M47" s="29">
        <f t="shared" si="5"/>
        <v>2333.333333333333</v>
      </c>
    </row>
    <row r="48" spans="1:13" ht="30" x14ac:dyDescent="0.25">
      <c r="A48" s="13">
        <v>28</v>
      </c>
      <c r="B48" s="34" t="s">
        <v>30</v>
      </c>
      <c r="C48" s="30" t="s">
        <v>27</v>
      </c>
      <c r="D48" s="26">
        <v>30</v>
      </c>
      <c r="E48" s="24">
        <v>46</v>
      </c>
      <c r="F48" s="14">
        <v>42.8</v>
      </c>
      <c r="G48" s="32">
        <v>51.2</v>
      </c>
      <c r="H48" s="29">
        <f t="shared" si="0"/>
        <v>46.666666666666664</v>
      </c>
      <c r="I48" s="30">
        <f t="shared" si="1"/>
        <v>3</v>
      </c>
      <c r="J48" s="30">
        <f t="shared" si="2"/>
        <v>4.2394968254892413</v>
      </c>
      <c r="K48" s="30">
        <f t="shared" si="3"/>
        <v>9.0846360546198035</v>
      </c>
      <c r="L48" s="30" t="str">
        <f t="shared" si="4"/>
        <v>ОДНОРОДНЫЕ</v>
      </c>
      <c r="M48" s="29">
        <f t="shared" si="5"/>
        <v>1400</v>
      </c>
    </row>
    <row r="49" spans="1:13" ht="30" x14ac:dyDescent="0.25">
      <c r="A49" s="13">
        <v>29</v>
      </c>
      <c r="B49" s="34" t="s">
        <v>30</v>
      </c>
      <c r="C49" s="30" t="s">
        <v>27</v>
      </c>
      <c r="D49" s="26">
        <v>30</v>
      </c>
      <c r="E49" s="24">
        <v>46</v>
      </c>
      <c r="F49" s="14">
        <v>42.8</v>
      </c>
      <c r="G49" s="32">
        <v>51.2</v>
      </c>
      <c r="H49" s="29">
        <f t="shared" si="0"/>
        <v>46.666666666666664</v>
      </c>
      <c r="I49" s="30">
        <f t="shared" si="1"/>
        <v>3</v>
      </c>
      <c r="J49" s="30">
        <f t="shared" si="2"/>
        <v>4.2394968254892413</v>
      </c>
      <c r="K49" s="30">
        <f t="shared" si="3"/>
        <v>9.0846360546198035</v>
      </c>
      <c r="L49" s="30" t="str">
        <f t="shared" si="4"/>
        <v>ОДНОРОДНЫЕ</v>
      </c>
      <c r="M49" s="29">
        <f t="shared" si="5"/>
        <v>1400</v>
      </c>
    </row>
    <row r="50" spans="1:13" ht="30" x14ac:dyDescent="0.25">
      <c r="A50" s="13">
        <v>30</v>
      </c>
      <c r="B50" s="34" t="s">
        <v>30</v>
      </c>
      <c r="C50" s="30" t="s">
        <v>27</v>
      </c>
      <c r="D50" s="26">
        <v>50</v>
      </c>
      <c r="E50" s="24">
        <v>46</v>
      </c>
      <c r="F50" s="14">
        <v>42.8</v>
      </c>
      <c r="G50" s="32">
        <v>51.2</v>
      </c>
      <c r="H50" s="29">
        <f t="shared" si="0"/>
        <v>46.666666666666664</v>
      </c>
      <c r="I50" s="30">
        <f t="shared" si="1"/>
        <v>3</v>
      </c>
      <c r="J50" s="30">
        <f t="shared" si="2"/>
        <v>4.2394968254892413</v>
      </c>
      <c r="K50" s="30">
        <f t="shared" si="3"/>
        <v>9.0846360546198035</v>
      </c>
      <c r="L50" s="30" t="str">
        <f t="shared" si="4"/>
        <v>ОДНОРОДНЫЕ</v>
      </c>
      <c r="M50" s="29">
        <f t="shared" si="5"/>
        <v>2333.333333333333</v>
      </c>
    </row>
    <row r="51" spans="1:13" ht="30" x14ac:dyDescent="0.25">
      <c r="A51" s="13">
        <v>31</v>
      </c>
      <c r="B51" s="34" t="s">
        <v>30</v>
      </c>
      <c r="C51" s="30" t="s">
        <v>27</v>
      </c>
      <c r="D51" s="26">
        <v>30</v>
      </c>
      <c r="E51" s="24">
        <v>46</v>
      </c>
      <c r="F51" s="14">
        <v>42.8</v>
      </c>
      <c r="G51" s="32">
        <v>51.2</v>
      </c>
      <c r="H51" s="29">
        <f t="shared" si="0"/>
        <v>46.666666666666664</v>
      </c>
      <c r="I51" s="30">
        <f t="shared" si="1"/>
        <v>3</v>
      </c>
      <c r="J51" s="30">
        <f t="shared" si="2"/>
        <v>4.2394968254892413</v>
      </c>
      <c r="K51" s="30">
        <f t="shared" si="3"/>
        <v>9.0846360546198035</v>
      </c>
      <c r="L51" s="30" t="str">
        <f t="shared" si="4"/>
        <v>ОДНОРОДНЫЕ</v>
      </c>
      <c r="M51" s="29">
        <f t="shared" si="5"/>
        <v>1400</v>
      </c>
    </row>
    <row r="52" spans="1:13" ht="30" x14ac:dyDescent="0.25">
      <c r="A52" s="13">
        <v>32</v>
      </c>
      <c r="B52" s="34" t="s">
        <v>30</v>
      </c>
      <c r="C52" s="30" t="s">
        <v>27</v>
      </c>
      <c r="D52" s="26">
        <v>30</v>
      </c>
      <c r="E52" s="24">
        <v>46</v>
      </c>
      <c r="F52" s="14">
        <v>42.8</v>
      </c>
      <c r="G52" s="32">
        <v>51.2</v>
      </c>
      <c r="H52" s="29">
        <f t="shared" si="0"/>
        <v>46.666666666666664</v>
      </c>
      <c r="I52" s="30">
        <f t="shared" si="1"/>
        <v>3</v>
      </c>
      <c r="J52" s="30">
        <f t="shared" si="2"/>
        <v>4.2394968254892413</v>
      </c>
      <c r="K52" s="30">
        <f t="shared" si="3"/>
        <v>9.0846360546198035</v>
      </c>
      <c r="L52" s="30" t="str">
        <f t="shared" si="4"/>
        <v>ОДНОРОДНЫЕ</v>
      </c>
      <c r="M52" s="29">
        <f t="shared" si="5"/>
        <v>1400</v>
      </c>
    </row>
    <row r="53" spans="1:13" ht="30" x14ac:dyDescent="0.25">
      <c r="A53" s="13">
        <v>33</v>
      </c>
      <c r="B53" s="34" t="s">
        <v>30</v>
      </c>
      <c r="C53" s="30" t="s">
        <v>27</v>
      </c>
      <c r="D53" s="26">
        <v>50</v>
      </c>
      <c r="E53" s="24">
        <v>46</v>
      </c>
      <c r="F53" s="14">
        <v>42.8</v>
      </c>
      <c r="G53" s="32">
        <v>51.2</v>
      </c>
      <c r="H53" s="29">
        <f t="shared" si="0"/>
        <v>46.666666666666664</v>
      </c>
      <c r="I53" s="30">
        <f t="shared" si="1"/>
        <v>3</v>
      </c>
      <c r="J53" s="30">
        <f t="shared" si="2"/>
        <v>4.2394968254892413</v>
      </c>
      <c r="K53" s="30">
        <f t="shared" si="3"/>
        <v>9.0846360546198035</v>
      </c>
      <c r="L53" s="30" t="str">
        <f t="shared" si="4"/>
        <v>ОДНОРОДНЫЕ</v>
      </c>
      <c r="M53" s="29">
        <f t="shared" si="5"/>
        <v>2333.333333333333</v>
      </c>
    </row>
    <row r="54" spans="1:13" ht="30" x14ac:dyDescent="0.25">
      <c r="A54" s="13">
        <v>34</v>
      </c>
      <c r="B54" s="34" t="s">
        <v>30</v>
      </c>
      <c r="C54" s="30" t="s">
        <v>27</v>
      </c>
      <c r="D54" s="26">
        <v>50</v>
      </c>
      <c r="E54" s="24">
        <v>46</v>
      </c>
      <c r="F54" s="14">
        <v>42.8</v>
      </c>
      <c r="G54" s="32">
        <v>51.2</v>
      </c>
      <c r="H54" s="29">
        <f t="shared" si="0"/>
        <v>46.666666666666664</v>
      </c>
      <c r="I54" s="30">
        <f t="shared" si="1"/>
        <v>3</v>
      </c>
      <c r="J54" s="30">
        <f t="shared" si="2"/>
        <v>4.2394968254892413</v>
      </c>
      <c r="K54" s="30">
        <f t="shared" si="3"/>
        <v>9.0846360546198035</v>
      </c>
      <c r="L54" s="30" t="str">
        <f t="shared" si="4"/>
        <v>ОДНОРОДНЫЕ</v>
      </c>
      <c r="M54" s="29">
        <f t="shared" si="5"/>
        <v>2333.333333333333</v>
      </c>
    </row>
    <row r="55" spans="1:13" ht="30" x14ac:dyDescent="0.25">
      <c r="A55" s="13">
        <v>35</v>
      </c>
      <c r="B55" s="34" t="s">
        <v>30</v>
      </c>
      <c r="C55" s="30" t="s">
        <v>27</v>
      </c>
      <c r="D55" s="26">
        <v>50</v>
      </c>
      <c r="E55" s="24">
        <v>46</v>
      </c>
      <c r="F55" s="14">
        <v>42.8</v>
      </c>
      <c r="G55" s="32">
        <v>51.2</v>
      </c>
      <c r="H55" s="29">
        <f t="shared" si="0"/>
        <v>46.666666666666664</v>
      </c>
      <c r="I55" s="30">
        <f t="shared" si="1"/>
        <v>3</v>
      </c>
      <c r="J55" s="30">
        <f t="shared" si="2"/>
        <v>4.2394968254892413</v>
      </c>
      <c r="K55" s="30">
        <f t="shared" si="3"/>
        <v>9.0846360546198035</v>
      </c>
      <c r="L55" s="30" t="str">
        <f t="shared" si="4"/>
        <v>ОДНОРОДНЫЕ</v>
      </c>
      <c r="M55" s="29">
        <f t="shared" si="5"/>
        <v>2333.333333333333</v>
      </c>
    </row>
    <row r="56" spans="1:13" ht="30" x14ac:dyDescent="0.25">
      <c r="A56" s="13">
        <v>36</v>
      </c>
      <c r="B56" s="34" t="s">
        <v>30</v>
      </c>
      <c r="C56" s="30" t="s">
        <v>27</v>
      </c>
      <c r="D56" s="26">
        <v>50</v>
      </c>
      <c r="E56" s="24">
        <v>46</v>
      </c>
      <c r="F56" s="14">
        <v>42.8</v>
      </c>
      <c r="G56" s="32">
        <v>51.2</v>
      </c>
      <c r="H56" s="29">
        <f t="shared" si="0"/>
        <v>46.666666666666664</v>
      </c>
      <c r="I56" s="30">
        <f t="shared" si="1"/>
        <v>3</v>
      </c>
      <c r="J56" s="30">
        <f t="shared" si="2"/>
        <v>4.2394968254892413</v>
      </c>
      <c r="K56" s="30">
        <f t="shared" si="3"/>
        <v>9.0846360546198035</v>
      </c>
      <c r="L56" s="30" t="str">
        <f t="shared" si="4"/>
        <v>ОДНОРОДНЫЕ</v>
      </c>
      <c r="M56" s="29">
        <f t="shared" si="5"/>
        <v>2333.333333333333</v>
      </c>
    </row>
    <row r="57" spans="1:13" ht="30" x14ac:dyDescent="0.25">
      <c r="A57" s="13">
        <v>37</v>
      </c>
      <c r="B57" s="34" t="s">
        <v>30</v>
      </c>
      <c r="C57" s="30" t="s">
        <v>27</v>
      </c>
      <c r="D57" s="26">
        <v>30</v>
      </c>
      <c r="E57" s="24">
        <v>46</v>
      </c>
      <c r="F57" s="14">
        <v>42.8</v>
      </c>
      <c r="G57" s="32">
        <v>51.2</v>
      </c>
      <c r="H57" s="29">
        <f t="shared" si="0"/>
        <v>46.666666666666664</v>
      </c>
      <c r="I57" s="30">
        <f t="shared" si="1"/>
        <v>3</v>
      </c>
      <c r="J57" s="30">
        <f t="shared" si="2"/>
        <v>4.2394968254892413</v>
      </c>
      <c r="K57" s="30">
        <f t="shared" si="3"/>
        <v>9.0846360546198035</v>
      </c>
      <c r="L57" s="30" t="str">
        <f t="shared" si="4"/>
        <v>ОДНОРОДНЫЕ</v>
      </c>
      <c r="M57" s="29">
        <f t="shared" si="5"/>
        <v>1400</v>
      </c>
    </row>
    <row r="58" spans="1:13" ht="30" x14ac:dyDescent="0.25">
      <c r="A58" s="13">
        <v>38</v>
      </c>
      <c r="B58" s="34" t="s">
        <v>30</v>
      </c>
      <c r="C58" s="30" t="s">
        <v>27</v>
      </c>
      <c r="D58" s="26">
        <v>30</v>
      </c>
      <c r="E58" s="24">
        <v>46</v>
      </c>
      <c r="F58" s="14">
        <v>42.8</v>
      </c>
      <c r="G58" s="32">
        <v>51.2</v>
      </c>
      <c r="H58" s="29">
        <f t="shared" si="0"/>
        <v>46.666666666666664</v>
      </c>
      <c r="I58" s="30">
        <f t="shared" si="1"/>
        <v>3</v>
      </c>
      <c r="J58" s="30">
        <f t="shared" si="2"/>
        <v>4.2394968254892413</v>
      </c>
      <c r="K58" s="30">
        <f t="shared" si="3"/>
        <v>9.0846360546198035</v>
      </c>
      <c r="L58" s="30" t="str">
        <f t="shared" si="4"/>
        <v>ОДНОРОДНЫЕ</v>
      </c>
      <c r="M58" s="29">
        <f t="shared" si="5"/>
        <v>1400</v>
      </c>
    </row>
    <row r="59" spans="1:13" ht="30" x14ac:dyDescent="0.25">
      <c r="A59" s="13">
        <v>39</v>
      </c>
      <c r="B59" s="34" t="s">
        <v>30</v>
      </c>
      <c r="C59" s="30" t="s">
        <v>27</v>
      </c>
      <c r="D59" s="26">
        <v>30</v>
      </c>
      <c r="E59" s="24">
        <v>46</v>
      </c>
      <c r="F59" s="14">
        <v>42.8</v>
      </c>
      <c r="G59" s="32">
        <v>51.2</v>
      </c>
      <c r="H59" s="29">
        <f t="shared" si="0"/>
        <v>46.666666666666664</v>
      </c>
      <c r="I59" s="30">
        <f t="shared" si="1"/>
        <v>3</v>
      </c>
      <c r="J59" s="30">
        <f t="shared" si="2"/>
        <v>4.2394968254892413</v>
      </c>
      <c r="K59" s="30">
        <f t="shared" si="3"/>
        <v>9.0846360546198035</v>
      </c>
      <c r="L59" s="30" t="str">
        <f t="shared" si="4"/>
        <v>ОДНОРОДНЫЕ</v>
      </c>
      <c r="M59" s="29">
        <f t="shared" si="5"/>
        <v>1400</v>
      </c>
    </row>
    <row r="60" spans="1:13" ht="30" x14ac:dyDescent="0.25">
      <c r="A60" s="13">
        <v>40</v>
      </c>
      <c r="B60" s="34" t="s">
        <v>30</v>
      </c>
      <c r="C60" s="30" t="s">
        <v>27</v>
      </c>
      <c r="D60" s="26">
        <v>30</v>
      </c>
      <c r="E60" s="24">
        <v>46</v>
      </c>
      <c r="F60" s="14">
        <v>42.8</v>
      </c>
      <c r="G60" s="32">
        <v>51.2</v>
      </c>
      <c r="H60" s="29">
        <f t="shared" si="0"/>
        <v>46.666666666666664</v>
      </c>
      <c r="I60" s="30">
        <f t="shared" si="1"/>
        <v>3</v>
      </c>
      <c r="J60" s="30">
        <f t="shared" si="2"/>
        <v>4.2394968254892413</v>
      </c>
      <c r="K60" s="30">
        <f t="shared" si="3"/>
        <v>9.0846360546198035</v>
      </c>
      <c r="L60" s="30" t="str">
        <f t="shared" si="4"/>
        <v>ОДНОРОДНЫЕ</v>
      </c>
      <c r="M60" s="29">
        <f t="shared" si="5"/>
        <v>1400</v>
      </c>
    </row>
    <row r="61" spans="1:13" ht="30" x14ac:dyDescent="0.25">
      <c r="A61" s="13">
        <v>41</v>
      </c>
      <c r="B61" s="34" t="s">
        <v>30</v>
      </c>
      <c r="C61" s="30" t="s">
        <v>27</v>
      </c>
      <c r="D61" s="26">
        <v>30</v>
      </c>
      <c r="E61" s="24">
        <v>46</v>
      </c>
      <c r="F61" s="14">
        <v>42.8</v>
      </c>
      <c r="G61" s="29">
        <v>51.2</v>
      </c>
      <c r="H61" s="29">
        <f t="shared" si="0"/>
        <v>46.666666666666664</v>
      </c>
      <c r="I61" s="30">
        <f t="shared" si="1"/>
        <v>3</v>
      </c>
      <c r="J61" s="30">
        <f t="shared" si="2"/>
        <v>4.2394968254892413</v>
      </c>
      <c r="K61" s="30">
        <f t="shared" si="3"/>
        <v>9.0846360546198035</v>
      </c>
      <c r="L61" s="30" t="str">
        <f t="shared" si="4"/>
        <v>ОДНОРОДНЫЕ</v>
      </c>
      <c r="M61" s="29">
        <f t="shared" si="5"/>
        <v>1400</v>
      </c>
    </row>
    <row r="62" spans="1:13" ht="30" x14ac:dyDescent="0.25">
      <c r="A62" s="13">
        <v>42</v>
      </c>
      <c r="B62" s="34" t="s">
        <v>31</v>
      </c>
      <c r="C62" s="30" t="s">
        <v>27</v>
      </c>
      <c r="D62" s="26">
        <v>30</v>
      </c>
      <c r="E62" s="24">
        <v>41.6</v>
      </c>
      <c r="F62" s="14">
        <v>38.799999999999997</v>
      </c>
      <c r="G62" s="32">
        <v>46</v>
      </c>
      <c r="H62" s="29">
        <f t="shared" si="0"/>
        <v>42.133333333333333</v>
      </c>
      <c r="I62" s="30">
        <f t="shared" si="1"/>
        <v>3</v>
      </c>
      <c r="J62" s="30">
        <f t="shared" si="2"/>
        <v>3.6295086903509879</v>
      </c>
      <c r="K62" s="30">
        <f t="shared" si="3"/>
        <v>8.6143402460862042</v>
      </c>
      <c r="L62" s="30" t="str">
        <f t="shared" si="4"/>
        <v>ОДНОРОДНЫЕ</v>
      </c>
      <c r="M62" s="29">
        <f t="shared" si="5"/>
        <v>1264</v>
      </c>
    </row>
    <row r="63" spans="1:13" ht="30" x14ac:dyDescent="0.25">
      <c r="A63" s="13">
        <v>43</v>
      </c>
      <c r="B63" s="34" t="s">
        <v>31</v>
      </c>
      <c r="C63" s="30" t="s">
        <v>27</v>
      </c>
      <c r="D63" s="26">
        <v>30</v>
      </c>
      <c r="E63" s="24">
        <v>41.6</v>
      </c>
      <c r="F63" s="14">
        <v>38.799999999999997</v>
      </c>
      <c r="G63" s="32">
        <v>46</v>
      </c>
      <c r="H63" s="29">
        <f t="shared" si="0"/>
        <v>42.133333333333333</v>
      </c>
      <c r="I63" s="30">
        <f t="shared" si="1"/>
        <v>3</v>
      </c>
      <c r="J63" s="30">
        <f t="shared" si="2"/>
        <v>3.6295086903509879</v>
      </c>
      <c r="K63" s="30">
        <f t="shared" si="3"/>
        <v>8.6143402460862042</v>
      </c>
      <c r="L63" s="30" t="str">
        <f t="shared" si="4"/>
        <v>ОДНОРОДНЫЕ</v>
      </c>
      <c r="M63" s="29">
        <f t="shared" si="5"/>
        <v>1264</v>
      </c>
    </row>
    <row r="64" spans="1:13" ht="30" x14ac:dyDescent="0.25">
      <c r="A64" s="13">
        <v>44</v>
      </c>
      <c r="B64" s="34" t="s">
        <v>31</v>
      </c>
      <c r="C64" s="30" t="s">
        <v>27</v>
      </c>
      <c r="D64" s="26">
        <v>30</v>
      </c>
      <c r="E64" s="24">
        <v>41.6</v>
      </c>
      <c r="F64" s="14">
        <v>38.799999999999997</v>
      </c>
      <c r="G64" s="29">
        <v>46</v>
      </c>
      <c r="H64" s="29">
        <f t="shared" si="0"/>
        <v>42.133333333333333</v>
      </c>
      <c r="I64" s="30">
        <f t="shared" si="1"/>
        <v>3</v>
      </c>
      <c r="J64" s="30">
        <f t="shared" si="2"/>
        <v>3.6295086903509879</v>
      </c>
      <c r="K64" s="30">
        <f t="shared" si="3"/>
        <v>8.6143402460862042</v>
      </c>
      <c r="L64" s="30" t="str">
        <f t="shared" si="4"/>
        <v>ОДНОРОДНЫЕ</v>
      </c>
      <c r="M64" s="29">
        <f t="shared" si="5"/>
        <v>1264</v>
      </c>
    </row>
    <row r="65" spans="1:13" ht="30" x14ac:dyDescent="0.25">
      <c r="A65" s="13">
        <v>45</v>
      </c>
      <c r="B65" s="34" t="s">
        <v>32</v>
      </c>
      <c r="C65" s="30" t="s">
        <v>27</v>
      </c>
      <c r="D65" s="26">
        <v>30</v>
      </c>
      <c r="E65" s="24">
        <v>81.2</v>
      </c>
      <c r="F65" s="14">
        <v>69</v>
      </c>
      <c r="G65" s="32">
        <v>90</v>
      </c>
      <c r="H65" s="29">
        <f t="shared" si="0"/>
        <v>80.066666666666663</v>
      </c>
      <c r="I65" s="30">
        <f t="shared" si="1"/>
        <v>3</v>
      </c>
      <c r="J65" s="30">
        <f t="shared" si="2"/>
        <v>10.545773244923057</v>
      </c>
      <c r="K65" s="30">
        <f t="shared" si="3"/>
        <v>13.171240522385167</v>
      </c>
      <c r="L65" s="30" t="str">
        <f t="shared" si="4"/>
        <v>ОДНОРОДНЫЕ</v>
      </c>
      <c r="M65" s="29">
        <f t="shared" si="5"/>
        <v>2402</v>
      </c>
    </row>
    <row r="66" spans="1:13" ht="30" x14ac:dyDescent="0.25">
      <c r="A66" s="13">
        <v>46</v>
      </c>
      <c r="B66" s="34" t="s">
        <v>32</v>
      </c>
      <c r="C66" s="30" t="s">
        <v>27</v>
      </c>
      <c r="D66" s="26">
        <v>30</v>
      </c>
      <c r="E66" s="24">
        <v>81.2</v>
      </c>
      <c r="F66" s="14">
        <v>69</v>
      </c>
      <c r="G66" s="32">
        <v>90</v>
      </c>
      <c r="H66" s="29">
        <f t="shared" si="0"/>
        <v>80.066666666666663</v>
      </c>
      <c r="I66" s="30">
        <f t="shared" si="1"/>
        <v>3</v>
      </c>
      <c r="J66" s="30">
        <f t="shared" si="2"/>
        <v>10.545773244923057</v>
      </c>
      <c r="K66" s="30">
        <f t="shared" si="3"/>
        <v>13.171240522385167</v>
      </c>
      <c r="L66" s="30" t="str">
        <f t="shared" si="4"/>
        <v>ОДНОРОДНЫЕ</v>
      </c>
      <c r="M66" s="29">
        <f t="shared" si="5"/>
        <v>2402</v>
      </c>
    </row>
    <row r="67" spans="1:13" ht="30" x14ac:dyDescent="0.25">
      <c r="A67" s="13">
        <v>47</v>
      </c>
      <c r="B67" s="34" t="s">
        <v>32</v>
      </c>
      <c r="C67" s="30" t="s">
        <v>27</v>
      </c>
      <c r="D67" s="26">
        <v>30</v>
      </c>
      <c r="E67" s="24">
        <v>81.2</v>
      </c>
      <c r="F67" s="14">
        <v>69</v>
      </c>
      <c r="G67" s="32">
        <v>90</v>
      </c>
      <c r="H67" s="22">
        <f t="shared" ref="H67:H68" si="6">AVERAGE(E67:G67)</f>
        <v>80.066666666666663</v>
      </c>
      <c r="I67" s="23">
        <f t="shared" ref="I67:I68" si="7" xml:space="preserve"> COUNT(E67:G67)</f>
        <v>3</v>
      </c>
      <c r="J67" s="23">
        <f t="shared" ref="J67:J68" si="8">STDEV(E67:G67)</f>
        <v>10.545773244923057</v>
      </c>
      <c r="K67" s="23">
        <f t="shared" ref="K67:K68" si="9">J67/H67*100</f>
        <v>13.171240522385167</v>
      </c>
      <c r="L67" s="23" t="str">
        <f t="shared" ref="L67:L68" si="10">IF(K67&lt;33,"ОДНОРОДНЫЕ","НЕОДНОРОДНЫЕ")</f>
        <v>ОДНОРОДНЫЕ</v>
      </c>
      <c r="M67" s="22">
        <f t="shared" ref="M67:M68" si="11">D67*H67</f>
        <v>2402</v>
      </c>
    </row>
    <row r="68" spans="1:13" ht="30" x14ac:dyDescent="0.25">
      <c r="A68" s="13">
        <v>48</v>
      </c>
      <c r="B68" s="34" t="s">
        <v>32</v>
      </c>
      <c r="C68" s="30" t="s">
        <v>27</v>
      </c>
      <c r="D68" s="26">
        <v>30</v>
      </c>
      <c r="E68" s="24">
        <v>81.2</v>
      </c>
      <c r="F68" s="14">
        <v>69</v>
      </c>
      <c r="G68" s="32">
        <v>90</v>
      </c>
      <c r="H68" s="22">
        <f t="shared" si="6"/>
        <v>80.066666666666663</v>
      </c>
      <c r="I68" s="23">
        <f t="shared" si="7"/>
        <v>3</v>
      </c>
      <c r="J68" s="23">
        <f t="shared" si="8"/>
        <v>10.545773244923057</v>
      </c>
      <c r="K68" s="23">
        <f t="shared" si="9"/>
        <v>13.171240522385167</v>
      </c>
      <c r="L68" s="23" t="str">
        <f t="shared" si="10"/>
        <v>ОДНОРОДНЫЕ</v>
      </c>
      <c r="M68" s="22">
        <f t="shared" si="11"/>
        <v>2402</v>
      </c>
    </row>
    <row r="69" spans="1:13" ht="30" x14ac:dyDescent="0.25">
      <c r="A69" s="13">
        <v>49</v>
      </c>
      <c r="B69" s="34" t="s">
        <v>32</v>
      </c>
      <c r="C69" s="30" t="s">
        <v>27</v>
      </c>
      <c r="D69" s="26">
        <v>30</v>
      </c>
      <c r="E69" s="24">
        <v>81.2</v>
      </c>
      <c r="F69" s="14">
        <v>69</v>
      </c>
      <c r="G69" s="32">
        <v>90</v>
      </c>
      <c r="H69" s="28">
        <f t="shared" ref="H69:H85" si="12">AVERAGE(E69:G69)</f>
        <v>80.066666666666663</v>
      </c>
      <c r="I69" s="27">
        <f t="shared" ref="I69:I85" si="13" xml:space="preserve"> COUNT(E69:G69)</f>
        <v>3</v>
      </c>
      <c r="J69" s="27">
        <f t="shared" ref="J69:J85" si="14">STDEV(E69:G69)</f>
        <v>10.545773244923057</v>
      </c>
      <c r="K69" s="27">
        <f t="shared" ref="K69:K85" si="15">J69/H69*100</f>
        <v>13.171240522385167</v>
      </c>
      <c r="L69" s="27" t="str">
        <f t="shared" ref="L69:L85" si="16">IF(K69&lt;33,"ОДНОРОДНЫЕ","НЕОДНОРОДНЫЕ")</f>
        <v>ОДНОРОДНЫЕ</v>
      </c>
      <c r="M69" s="28">
        <f t="shared" ref="M69:M85" si="17">D69*H69</f>
        <v>2402</v>
      </c>
    </row>
    <row r="70" spans="1:13" ht="30" x14ac:dyDescent="0.25">
      <c r="A70" s="13">
        <v>50</v>
      </c>
      <c r="B70" s="34" t="s">
        <v>32</v>
      </c>
      <c r="C70" s="30" t="s">
        <v>27</v>
      </c>
      <c r="D70" s="26">
        <v>30</v>
      </c>
      <c r="E70" s="24">
        <v>81.2</v>
      </c>
      <c r="F70" s="14">
        <v>69</v>
      </c>
      <c r="G70" s="32">
        <v>90</v>
      </c>
      <c r="H70" s="28">
        <f t="shared" si="12"/>
        <v>80.066666666666663</v>
      </c>
      <c r="I70" s="27">
        <f t="shared" si="13"/>
        <v>3</v>
      </c>
      <c r="J70" s="27">
        <f t="shared" si="14"/>
        <v>10.545773244923057</v>
      </c>
      <c r="K70" s="27">
        <f t="shared" si="15"/>
        <v>13.171240522385167</v>
      </c>
      <c r="L70" s="27" t="str">
        <f t="shared" si="16"/>
        <v>ОДНОРОДНЫЕ</v>
      </c>
      <c r="M70" s="28">
        <f t="shared" si="17"/>
        <v>2402</v>
      </c>
    </row>
    <row r="71" spans="1:13" ht="30" x14ac:dyDescent="0.25">
      <c r="A71" s="13">
        <v>51</v>
      </c>
      <c r="B71" s="34" t="s">
        <v>32</v>
      </c>
      <c r="C71" s="30" t="s">
        <v>27</v>
      </c>
      <c r="D71" s="26">
        <v>30</v>
      </c>
      <c r="E71" s="24">
        <v>81.2</v>
      </c>
      <c r="F71" s="14">
        <v>69</v>
      </c>
      <c r="G71" s="32">
        <v>90</v>
      </c>
      <c r="H71" s="28">
        <f t="shared" si="12"/>
        <v>80.066666666666663</v>
      </c>
      <c r="I71" s="27">
        <f t="shared" si="13"/>
        <v>3</v>
      </c>
      <c r="J71" s="27">
        <f t="shared" si="14"/>
        <v>10.545773244923057</v>
      </c>
      <c r="K71" s="27">
        <f t="shared" si="15"/>
        <v>13.171240522385167</v>
      </c>
      <c r="L71" s="27" t="str">
        <f t="shared" si="16"/>
        <v>ОДНОРОДНЫЕ</v>
      </c>
      <c r="M71" s="28">
        <f t="shared" si="17"/>
        <v>2402</v>
      </c>
    </row>
    <row r="72" spans="1:13" ht="30" x14ac:dyDescent="0.25">
      <c r="A72" s="13">
        <v>52</v>
      </c>
      <c r="B72" s="34" t="s">
        <v>32</v>
      </c>
      <c r="C72" s="30" t="s">
        <v>27</v>
      </c>
      <c r="D72" s="26">
        <v>30</v>
      </c>
      <c r="E72" s="24">
        <v>81.2</v>
      </c>
      <c r="F72" s="14">
        <v>69</v>
      </c>
      <c r="G72" s="32">
        <v>90</v>
      </c>
      <c r="H72" s="28">
        <f t="shared" si="12"/>
        <v>80.066666666666663</v>
      </c>
      <c r="I72" s="27">
        <f t="shared" si="13"/>
        <v>3</v>
      </c>
      <c r="J72" s="27">
        <f t="shared" si="14"/>
        <v>10.545773244923057</v>
      </c>
      <c r="K72" s="27">
        <f t="shared" si="15"/>
        <v>13.171240522385167</v>
      </c>
      <c r="L72" s="27" t="str">
        <f t="shared" si="16"/>
        <v>ОДНОРОДНЫЕ</v>
      </c>
      <c r="M72" s="28">
        <f t="shared" si="17"/>
        <v>2402</v>
      </c>
    </row>
    <row r="73" spans="1:13" ht="30" x14ac:dyDescent="0.25">
      <c r="A73" s="13">
        <v>53</v>
      </c>
      <c r="B73" s="34" t="s">
        <v>32</v>
      </c>
      <c r="C73" s="30" t="s">
        <v>27</v>
      </c>
      <c r="D73" s="26">
        <v>30</v>
      </c>
      <c r="E73" s="24">
        <v>81.2</v>
      </c>
      <c r="F73" s="14">
        <v>69</v>
      </c>
      <c r="G73" s="32">
        <v>90</v>
      </c>
      <c r="H73" s="28">
        <f t="shared" si="12"/>
        <v>80.066666666666663</v>
      </c>
      <c r="I73" s="27">
        <f t="shared" si="13"/>
        <v>3</v>
      </c>
      <c r="J73" s="27">
        <f t="shared" si="14"/>
        <v>10.545773244923057</v>
      </c>
      <c r="K73" s="27">
        <f t="shared" si="15"/>
        <v>13.171240522385167</v>
      </c>
      <c r="L73" s="27" t="str">
        <f t="shared" si="16"/>
        <v>ОДНОРОДНЫЕ</v>
      </c>
      <c r="M73" s="28">
        <f t="shared" si="17"/>
        <v>2402</v>
      </c>
    </row>
    <row r="74" spans="1:13" ht="30" x14ac:dyDescent="0.25">
      <c r="A74" s="31">
        <v>54</v>
      </c>
      <c r="B74" s="35" t="s">
        <v>32</v>
      </c>
      <c r="C74" s="31" t="s">
        <v>27</v>
      </c>
      <c r="D74" s="26">
        <v>30</v>
      </c>
      <c r="E74" s="24">
        <v>81.2</v>
      </c>
      <c r="F74" s="14">
        <v>69</v>
      </c>
      <c r="G74" s="32">
        <v>90</v>
      </c>
      <c r="H74" s="28">
        <f t="shared" si="12"/>
        <v>80.066666666666663</v>
      </c>
      <c r="I74" s="27">
        <f t="shared" si="13"/>
        <v>3</v>
      </c>
      <c r="J74" s="27">
        <f t="shared" si="14"/>
        <v>10.545773244923057</v>
      </c>
      <c r="K74" s="27">
        <f t="shared" si="15"/>
        <v>13.171240522385167</v>
      </c>
      <c r="L74" s="27" t="str">
        <f t="shared" si="16"/>
        <v>ОДНОРОДНЫЕ</v>
      </c>
      <c r="M74" s="28">
        <f t="shared" si="17"/>
        <v>2402</v>
      </c>
    </row>
    <row r="75" spans="1:13" ht="30" x14ac:dyDescent="0.25">
      <c r="A75" s="31">
        <v>55</v>
      </c>
      <c r="B75" s="36" t="s">
        <v>32</v>
      </c>
      <c r="C75" s="31" t="s">
        <v>27</v>
      </c>
      <c r="D75" s="26">
        <v>30</v>
      </c>
      <c r="E75" s="24">
        <v>81.2</v>
      </c>
      <c r="F75" s="14">
        <v>69</v>
      </c>
      <c r="G75" s="22">
        <v>90</v>
      </c>
      <c r="H75" s="28">
        <f t="shared" si="12"/>
        <v>80.066666666666663</v>
      </c>
      <c r="I75" s="27">
        <f t="shared" si="13"/>
        <v>3</v>
      </c>
      <c r="J75" s="27">
        <f t="shared" si="14"/>
        <v>10.545773244923057</v>
      </c>
      <c r="K75" s="27">
        <f t="shared" si="15"/>
        <v>13.171240522385167</v>
      </c>
      <c r="L75" s="27" t="str">
        <f t="shared" si="16"/>
        <v>ОДНОРОДНЫЕ</v>
      </c>
      <c r="M75" s="28">
        <f t="shared" si="17"/>
        <v>2402</v>
      </c>
    </row>
    <row r="76" spans="1:13" ht="30" x14ac:dyDescent="0.25">
      <c r="A76" s="13">
        <v>56</v>
      </c>
      <c r="B76" s="37" t="s">
        <v>33</v>
      </c>
      <c r="C76" s="33" t="s">
        <v>27</v>
      </c>
      <c r="D76" s="26">
        <v>60</v>
      </c>
      <c r="E76" s="24">
        <v>52</v>
      </c>
      <c r="F76" s="14">
        <v>44</v>
      </c>
      <c r="G76" s="32">
        <v>60.2</v>
      </c>
      <c r="H76" s="28">
        <f t="shared" si="12"/>
        <v>52.066666666666663</v>
      </c>
      <c r="I76" s="27">
        <f t="shared" si="13"/>
        <v>3</v>
      </c>
      <c r="J76" s="27">
        <f t="shared" si="14"/>
        <v>8.1002057587035772</v>
      </c>
      <c r="K76" s="27">
        <f t="shared" si="15"/>
        <v>15.557373416204054</v>
      </c>
      <c r="L76" s="27" t="str">
        <f t="shared" si="16"/>
        <v>ОДНОРОДНЫЕ</v>
      </c>
      <c r="M76" s="28">
        <f t="shared" si="17"/>
        <v>3124</v>
      </c>
    </row>
    <row r="77" spans="1:13" ht="30" x14ac:dyDescent="0.25">
      <c r="A77" s="13">
        <v>57</v>
      </c>
      <c r="B77" s="37" t="s">
        <v>33</v>
      </c>
      <c r="C77" s="33" t="s">
        <v>27</v>
      </c>
      <c r="D77" s="26">
        <v>60</v>
      </c>
      <c r="E77" s="24">
        <v>52</v>
      </c>
      <c r="F77" s="14">
        <v>44</v>
      </c>
      <c r="G77" s="32">
        <v>60.2</v>
      </c>
      <c r="H77" s="28">
        <f t="shared" si="12"/>
        <v>52.066666666666663</v>
      </c>
      <c r="I77" s="27">
        <f t="shared" si="13"/>
        <v>3</v>
      </c>
      <c r="J77" s="27">
        <f t="shared" si="14"/>
        <v>8.1002057587035772</v>
      </c>
      <c r="K77" s="27">
        <f t="shared" si="15"/>
        <v>15.557373416204054</v>
      </c>
      <c r="L77" s="27" t="str">
        <f t="shared" si="16"/>
        <v>ОДНОРОДНЫЕ</v>
      </c>
      <c r="M77" s="28">
        <f t="shared" si="17"/>
        <v>3124</v>
      </c>
    </row>
    <row r="78" spans="1:13" ht="30" x14ac:dyDescent="0.25">
      <c r="A78" s="13">
        <v>58</v>
      </c>
      <c r="B78" s="37" t="s">
        <v>33</v>
      </c>
      <c r="C78" s="33" t="s">
        <v>27</v>
      </c>
      <c r="D78" s="26">
        <v>60</v>
      </c>
      <c r="E78" s="24">
        <v>52</v>
      </c>
      <c r="F78" s="14">
        <v>44</v>
      </c>
      <c r="G78" s="32">
        <v>60.2</v>
      </c>
      <c r="H78" s="28">
        <f t="shared" si="12"/>
        <v>52.066666666666663</v>
      </c>
      <c r="I78" s="27">
        <f t="shared" si="13"/>
        <v>3</v>
      </c>
      <c r="J78" s="27">
        <f t="shared" si="14"/>
        <v>8.1002057587035772</v>
      </c>
      <c r="K78" s="27">
        <f t="shared" si="15"/>
        <v>15.557373416204054</v>
      </c>
      <c r="L78" s="27" t="str">
        <f t="shared" si="16"/>
        <v>ОДНОРОДНЫЕ</v>
      </c>
      <c r="M78" s="28">
        <f t="shared" si="17"/>
        <v>3124</v>
      </c>
    </row>
    <row r="79" spans="1:13" ht="30" x14ac:dyDescent="0.25">
      <c r="A79" s="13">
        <v>59</v>
      </c>
      <c r="B79" s="37" t="s">
        <v>33</v>
      </c>
      <c r="C79" s="33" t="s">
        <v>27</v>
      </c>
      <c r="D79" s="26">
        <v>60</v>
      </c>
      <c r="E79" s="24">
        <v>52</v>
      </c>
      <c r="F79" s="14">
        <v>44</v>
      </c>
      <c r="G79" s="32">
        <v>60.2</v>
      </c>
      <c r="H79" s="28">
        <f t="shared" si="12"/>
        <v>52.066666666666663</v>
      </c>
      <c r="I79" s="27">
        <f t="shared" si="13"/>
        <v>3</v>
      </c>
      <c r="J79" s="27">
        <f t="shared" si="14"/>
        <v>8.1002057587035772</v>
      </c>
      <c r="K79" s="27">
        <f t="shared" si="15"/>
        <v>15.557373416204054</v>
      </c>
      <c r="L79" s="27" t="str">
        <f t="shared" si="16"/>
        <v>ОДНОРОДНЫЕ</v>
      </c>
      <c r="M79" s="28">
        <f t="shared" si="17"/>
        <v>3124</v>
      </c>
    </row>
    <row r="80" spans="1:13" ht="30" x14ac:dyDescent="0.25">
      <c r="A80" s="13">
        <v>60</v>
      </c>
      <c r="B80" s="37" t="s">
        <v>33</v>
      </c>
      <c r="C80" s="33" t="s">
        <v>27</v>
      </c>
      <c r="D80" s="26">
        <v>60</v>
      </c>
      <c r="E80" s="24">
        <v>52</v>
      </c>
      <c r="F80" s="14">
        <v>44</v>
      </c>
      <c r="G80" s="32">
        <v>60.2</v>
      </c>
      <c r="H80" s="28">
        <f t="shared" si="12"/>
        <v>52.066666666666663</v>
      </c>
      <c r="I80" s="27">
        <f t="shared" si="13"/>
        <v>3</v>
      </c>
      <c r="J80" s="27">
        <f t="shared" si="14"/>
        <v>8.1002057587035772</v>
      </c>
      <c r="K80" s="27">
        <f t="shared" si="15"/>
        <v>15.557373416204054</v>
      </c>
      <c r="L80" s="27" t="str">
        <f t="shared" si="16"/>
        <v>ОДНОРОДНЫЕ</v>
      </c>
      <c r="M80" s="28">
        <f t="shared" si="17"/>
        <v>3124</v>
      </c>
    </row>
    <row r="81" spans="1:15" ht="30" x14ac:dyDescent="0.25">
      <c r="A81" s="13">
        <v>61</v>
      </c>
      <c r="B81" s="37" t="s">
        <v>33</v>
      </c>
      <c r="C81" s="33" t="s">
        <v>27</v>
      </c>
      <c r="D81" s="26">
        <v>50</v>
      </c>
      <c r="E81" s="24">
        <v>52</v>
      </c>
      <c r="F81" s="14">
        <v>44</v>
      </c>
      <c r="G81" s="32">
        <v>60.2</v>
      </c>
      <c r="H81" s="28">
        <f t="shared" si="12"/>
        <v>52.066666666666663</v>
      </c>
      <c r="I81" s="27">
        <f t="shared" si="13"/>
        <v>3</v>
      </c>
      <c r="J81" s="27">
        <f t="shared" si="14"/>
        <v>8.1002057587035772</v>
      </c>
      <c r="K81" s="27">
        <f t="shared" si="15"/>
        <v>15.557373416204054</v>
      </c>
      <c r="L81" s="27" t="str">
        <f t="shared" si="16"/>
        <v>ОДНОРОДНЫЕ</v>
      </c>
      <c r="M81" s="28">
        <f t="shared" si="17"/>
        <v>2603.333333333333</v>
      </c>
    </row>
    <row r="82" spans="1:15" ht="30" x14ac:dyDescent="0.25">
      <c r="A82" s="13">
        <v>62</v>
      </c>
      <c r="B82" s="37" t="s">
        <v>33</v>
      </c>
      <c r="C82" s="33" t="s">
        <v>27</v>
      </c>
      <c r="D82" s="26">
        <v>50</v>
      </c>
      <c r="E82" s="24">
        <v>52</v>
      </c>
      <c r="F82" s="14">
        <v>44</v>
      </c>
      <c r="G82" s="32">
        <v>60.2</v>
      </c>
      <c r="H82" s="28">
        <f t="shared" si="12"/>
        <v>52.066666666666663</v>
      </c>
      <c r="I82" s="27">
        <f t="shared" si="13"/>
        <v>3</v>
      </c>
      <c r="J82" s="27">
        <f t="shared" si="14"/>
        <v>8.1002057587035772</v>
      </c>
      <c r="K82" s="27">
        <f t="shared" si="15"/>
        <v>15.557373416204054</v>
      </c>
      <c r="L82" s="27" t="str">
        <f t="shared" si="16"/>
        <v>ОДНОРОДНЫЕ</v>
      </c>
      <c r="M82" s="28">
        <f t="shared" si="17"/>
        <v>2603.333333333333</v>
      </c>
    </row>
    <row r="83" spans="1:15" ht="30" x14ac:dyDescent="0.25">
      <c r="A83" s="13">
        <v>63</v>
      </c>
      <c r="B83" s="37" t="s">
        <v>33</v>
      </c>
      <c r="C83" s="33" t="s">
        <v>27</v>
      </c>
      <c r="D83" s="26">
        <v>50</v>
      </c>
      <c r="E83" s="24">
        <v>52</v>
      </c>
      <c r="F83" s="14">
        <v>44</v>
      </c>
      <c r="G83" s="32">
        <v>60.2</v>
      </c>
      <c r="H83" s="28">
        <f t="shared" si="12"/>
        <v>52.066666666666663</v>
      </c>
      <c r="I83" s="27">
        <f t="shared" si="13"/>
        <v>3</v>
      </c>
      <c r="J83" s="27">
        <f t="shared" si="14"/>
        <v>8.1002057587035772</v>
      </c>
      <c r="K83" s="27">
        <f t="shared" si="15"/>
        <v>15.557373416204054</v>
      </c>
      <c r="L83" s="27" t="str">
        <f t="shared" si="16"/>
        <v>ОДНОРОДНЫЕ</v>
      </c>
      <c r="M83" s="28">
        <f t="shared" si="17"/>
        <v>2603.333333333333</v>
      </c>
    </row>
    <row r="84" spans="1:15" ht="30" x14ac:dyDescent="0.25">
      <c r="A84" s="13">
        <v>64</v>
      </c>
      <c r="B84" s="37" t="s">
        <v>33</v>
      </c>
      <c r="C84" s="33" t="s">
        <v>27</v>
      </c>
      <c r="D84" s="26">
        <v>50</v>
      </c>
      <c r="E84" s="24">
        <v>52</v>
      </c>
      <c r="F84" s="14">
        <v>44</v>
      </c>
      <c r="G84" s="22">
        <v>60.2</v>
      </c>
      <c r="H84" s="28">
        <f t="shared" si="12"/>
        <v>52.066666666666663</v>
      </c>
      <c r="I84" s="27">
        <f t="shared" si="13"/>
        <v>3</v>
      </c>
      <c r="J84" s="27">
        <f t="shared" si="14"/>
        <v>8.1002057587035772</v>
      </c>
      <c r="K84" s="27">
        <f t="shared" si="15"/>
        <v>15.557373416204054</v>
      </c>
      <c r="L84" s="27" t="str">
        <f t="shared" si="16"/>
        <v>ОДНОРОДНЫЕ</v>
      </c>
      <c r="M84" s="28">
        <f t="shared" si="17"/>
        <v>2603.333333333333</v>
      </c>
    </row>
    <row r="85" spans="1:15" ht="45" x14ac:dyDescent="0.25">
      <c r="A85" s="13">
        <v>65</v>
      </c>
      <c r="B85" s="37" t="s">
        <v>34</v>
      </c>
      <c r="C85" s="33" t="s">
        <v>27</v>
      </c>
      <c r="D85" s="26">
        <v>100</v>
      </c>
      <c r="E85" s="24">
        <v>250</v>
      </c>
      <c r="F85" s="14">
        <v>220</v>
      </c>
      <c r="G85" s="22">
        <v>300</v>
      </c>
      <c r="H85" s="28">
        <f t="shared" si="12"/>
        <v>256.66666666666669</v>
      </c>
      <c r="I85" s="27">
        <f t="shared" si="13"/>
        <v>3</v>
      </c>
      <c r="J85" s="27">
        <f t="shared" si="14"/>
        <v>40.414518843273747</v>
      </c>
      <c r="K85" s="27">
        <f t="shared" si="15"/>
        <v>15.745916432444314</v>
      </c>
      <c r="L85" s="27" t="str">
        <f t="shared" si="16"/>
        <v>ОДНОРОДНЫЕ</v>
      </c>
      <c r="M85" s="28">
        <f t="shared" si="17"/>
        <v>25666.666666666668</v>
      </c>
    </row>
    <row r="86" spans="1:15" x14ac:dyDescent="0.25">
      <c r="A86" s="20"/>
      <c r="B86" s="15"/>
      <c r="C86" s="16"/>
      <c r="D86" s="17"/>
      <c r="E86" s="25">
        <f>SUMPRODUCT($D$21:$D$85,E21:E85)</f>
        <v>207120</v>
      </c>
      <c r="F86" s="29">
        <f t="shared" ref="F86:G86" si="18">SUMPRODUCT($D$21:$D$85,F21:F85)</f>
        <v>187106</v>
      </c>
      <c r="G86" s="29">
        <f t="shared" si="18"/>
        <v>233716</v>
      </c>
      <c r="H86" s="9"/>
      <c r="I86" s="10"/>
      <c r="J86" s="10"/>
      <c r="K86" s="10"/>
      <c r="L86" s="10"/>
      <c r="M86" s="12">
        <f>SUM(M21:M85)</f>
        <v>209314</v>
      </c>
    </row>
    <row r="87" spans="1:15" x14ac:dyDescent="0.25">
      <c r="A87" s="7"/>
      <c r="B87" s="7"/>
      <c r="C87" s="7"/>
      <c r="D87" s="7"/>
      <c r="E87" s="3"/>
      <c r="F87" s="3"/>
      <c r="G87" s="3"/>
      <c r="H87" s="3"/>
      <c r="I87" s="7"/>
      <c r="J87" s="7"/>
      <c r="K87" s="7"/>
      <c r="L87" s="7"/>
      <c r="M87" s="3"/>
    </row>
    <row r="88" spans="1:15" s="7" customFormat="1" x14ac:dyDescent="0.25">
      <c r="A88" s="42" t="s">
        <v>22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5" s="7" customFormat="1" x14ac:dyDescent="0.25">
      <c r="A89" s="40" t="s">
        <v>21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5" s="7" customFormat="1" ht="15" customHeight="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5" s="19" customFormat="1" x14ac:dyDescent="0.25">
      <c r="A91" s="38" t="s">
        <v>35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18"/>
      <c r="O91" s="18"/>
    </row>
  </sheetData>
  <mergeCells count="18">
    <mergeCell ref="G4:M4"/>
    <mergeCell ref="B19:B20"/>
    <mergeCell ref="C19:D19"/>
    <mergeCell ref="A91:M91"/>
    <mergeCell ref="A90:M90"/>
    <mergeCell ref="J13:K13"/>
    <mergeCell ref="B15:L15"/>
    <mergeCell ref="A88:M88"/>
    <mergeCell ref="A89:M89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86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86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2023-04-27T07:43:34Z</dcterms:modified>
</cp:coreProperties>
</file>