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-120" yWindow="-120" windowWidth="29040" windowHeight="15840"/>
  </bookViews>
  <sheets>
    <sheet name="Лист1" sheetId="1" r:id="rId1"/>
    <sheet name="Лист2" sheetId="2" r:id="rId2"/>
    <sheet name="Лист3" sheetId="3" r:id="rId3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8" i="1" l="1"/>
  <c r="H21" i="1" l="1"/>
  <c r="M21" i="1" s="1"/>
  <c r="I21" i="1"/>
  <c r="J21" i="1"/>
  <c r="K21" i="1" l="1"/>
  <c r="L21" i="1" s="1"/>
</calcChain>
</file>

<file path=xl/sharedStrings.xml><?xml version="1.0" encoding="utf-8"?>
<sst xmlns="http://schemas.openxmlformats.org/spreadsheetml/2006/main" count="39" uniqueCount="37">
  <si>
    <t>№ п/п</t>
  </si>
  <si>
    <t>Наименование товара, работ, услуг</t>
  </si>
  <si>
    <t>Объем</t>
  </si>
  <si>
    <t>Ед.изм.</t>
  </si>
  <si>
    <t>Кол-во</t>
  </si>
  <si>
    <t>Цена за ед.изм.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</si>
  <si>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</si>
  <si>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</si>
  <si>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</si>
  <si>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</si>
  <si>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</si>
  <si>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</si>
  <si>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</si>
  <si>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</si>
  <si>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</si>
  <si>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</si>
  <si>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</si>
  <si>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</si>
  <si>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</si>
  <si>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</si>
  <si>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</si>
  <si>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</si>
  <si>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</si>
  <si>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в электронной форме, участниками которого могут являться</t>
  </si>
  <si>
    <t>только субъекты малого и среднего предпринимательства</t>
  </si>
  <si>
    <t>шт</t>
  </si>
  <si>
    <t>Источник № 1</t>
  </si>
  <si>
    <t>Источник № 2</t>
  </si>
  <si>
    <t>Источник № 3</t>
  </si>
  <si>
    <t>№ 176-23</t>
  </si>
  <si>
    <t>на поставку медицинского оборудования (эндовидеокамера) путем запроса котировок</t>
  </si>
  <si>
    <t>Эндовидеокамера - головка камеры
20212030</t>
  </si>
  <si>
    <t>Начальная (максимальная) цена договора устанавливается в размере 256280 руб. (двести пятьдесят шесть тысяч двести восемьдесят рублей 00 копеек)</t>
  </si>
  <si>
    <t>вх. № 2853-07/23 от 17.07.2023</t>
  </si>
  <si>
    <t>вх. № 2852-07/23 от 17.07.2023</t>
  </si>
  <si>
    <t>вх. № 2851-07/23 от 17.07.2023</t>
  </si>
  <si>
    <t>(в редакции с изменениями от 21.07.2023 г.)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</si>
</sst>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right" indent="15"/>
    </xf>
    <xf numFmtId="0" fontId="3" fillId="0" borderId="0" xfId="0" applyFont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left" vertical="center" wrapText="1"/>
    </xf>
    <xf numFmtId="0" fontId="3" fillId="0" borderId="0" xfId="0" applyFont="1" applyAlignment="1">
      <alignment horizontal="left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horizontal="right" vertical="center" wrapText="1"/>
    </xf>
    <xf numFmtId="164" fontId="1" fillId="2" borderId="0" xfId="0" applyNumberFormat="1" applyFont="1" applyFill="1" applyAlignment="1">
      <alignment horizontal="right" vertical="center" wrapText="1"/>
    </xf>
  </cellXfs>
  <cellStyles count="1">
    <cellStyle name="Обычный" xfId="0" builtinId="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6"/>
  <sheetViews>
    <sheetView tabSelected="1" zoomScale="85" zoomScaleNormal="85" zoomScalePageLayoutView="70" workbookViewId="0">
      <selection activeCell="K8" sqref="K8:M8"/>
    </sheetView>
  </sheetViews>
  <sheetFormatPr defaultRowHeight="15" x14ac:dyDescent="0.25"/>
  <cols>
    <col min="1" max="1" width="6.140625" style="1" bestFit="1" customWidth="1"/>
    <col min="2" max="2" width="38" style="1" customWidth="1"/>
    <col min="3" max="3" width="7.85546875" style="1" bestFit="1" customWidth="1"/>
    <col min="4" max="4" width="7.7109375" style="1" bestFit="1" customWidth="1"/>
    <col min="5" max="5" width="16.5703125" style="2" customWidth="1"/>
    <col min="6" max="6" width="16.28515625" style="2" customWidth="1"/>
    <col min="7" max="7" width="17" style="2" customWidth="1"/>
    <col min="8" max="8" width="13.7109375" style="2" customWidth="1"/>
    <col min="9" max="9" width="9.42578125" style="1" customWidth="1"/>
    <col min="10" max="10" width="12.5703125" style="1" customWidth="1"/>
    <col min="11" max="11" width="10.28515625" style="1" customWidth="1"/>
    <col min="12" max="12" width="22.42578125" style="1" bestFit="1" customWidth="1"/>
    <col min="13" max="13" width="15.42578125" style="2" customWidth="1"/>
    <col min="14" max="14" width="9.140625" style="1"/>
    <col min="15" max="15" width="9.7109375" style="1" bestFit="1" customWidth="1"/>
    <col min="16" max="18" width="10.7109375" style="1" bestFit="1" customWidth="1"/>
    <col min="19" max="16384" width="9.140625" style="1"/>
  </cols>
  <sheetData>
    <row r="1" spans="1:13" x14ac:dyDescent="0.25">
      <c r="A1" s="7"/>
      <c r="B1" s="7"/>
      <c r="C1" s="7"/>
      <c r="D1" s="7"/>
      <c r="E1" s="3"/>
      <c r="F1" s="3"/>
      <c r="G1" s="3"/>
      <c r="H1" s="3"/>
      <c r="I1" s="7"/>
      <c r="J1" s="7"/>
      <c r="K1" s="7"/>
      <c r="L1" s="7"/>
      <c r="M1" s="8" t="s">
        <v>21</v>
      </c>
    </row>
    <row r="2" spans="1:13" ht="14.45" customHeight="1" x14ac:dyDescent="0.25">
      <c r="A2" s="7"/>
      <c r="B2" s="7"/>
      <c r="C2" s="7"/>
      <c r="D2" s="7"/>
      <c r="E2" s="3"/>
      <c r="F2" s="3"/>
      <c r="G2" s="3"/>
      <c r="H2" s="3"/>
      <c r="I2" s="7"/>
      <c r="J2" s="7"/>
      <c r="K2" s="7"/>
      <c r="L2" s="7"/>
      <c r="M2" s="8" t="s">
        <v>22</v>
      </c>
    </row>
    <row r="3" spans="1:13" ht="14.45" hidden="1" customHeight="1" x14ac:dyDescent="0.25">
      <c r="A3" s="7"/>
      <c r="B3" s="7"/>
      <c r="C3" s="7"/>
      <c r="D3" s="7"/>
      <c r="E3" s="3"/>
      <c r="F3" s="3"/>
      <c r="G3" s="3"/>
      <c r="H3" s="3"/>
      <c r="I3" s="7"/>
      <c r="J3" s="7"/>
      <c r="K3" s="7"/>
      <c r="L3" s="7"/>
      <c r="M3" s="8"/>
    </row>
    <row r="4" spans="1:13" x14ac:dyDescent="0.25">
      <c r="A4" s="7"/>
      <c r="B4" s="7"/>
      <c r="C4" s="7"/>
      <c r="D4" s="7"/>
      <c r="E4" s="3"/>
      <c r="F4" s="3"/>
      <c r="G4" s="36" t="s">
        <v>30</v>
      </c>
      <c r="H4" s="36"/>
      <c r="I4" s="36"/>
      <c r="J4" s="36"/>
      <c r="K4" s="36"/>
      <c r="L4" s="36"/>
      <c r="M4" s="36"/>
    </row>
    <row r="5" spans="1:13" x14ac:dyDescent="0.25">
      <c r="A5" s="7"/>
      <c r="B5" s="7"/>
      <c r="C5" s="7"/>
      <c r="D5" s="7"/>
      <c r="E5" s="3"/>
      <c r="F5" s="3"/>
      <c r="G5" s="3"/>
      <c r="H5" s="3"/>
      <c r="I5" s="7"/>
      <c r="J5" s="7"/>
      <c r="K5" s="7"/>
      <c r="L5" s="7"/>
      <c r="M5" s="8" t="s">
        <v>23</v>
      </c>
    </row>
    <row r="6" spans="1:13" x14ac:dyDescent="0.25">
      <c r="A6" s="7"/>
      <c r="B6" s="7"/>
      <c r="C6" s="7"/>
      <c r="D6" s="7"/>
      <c r="E6" s="3"/>
      <c r="F6" s="3"/>
      <c r="G6" s="3"/>
      <c r="H6" s="3"/>
      <c r="I6" s="7"/>
      <c r="J6" s="7"/>
      <c r="K6" s="7"/>
      <c r="L6" s="7"/>
      <c r="M6" s="8" t="s">
        <v>24</v>
      </c>
    </row>
    <row r="7" spans="1:13" ht="14.45" customHeight="1" x14ac:dyDescent="0.25">
      <c r="A7" s="7"/>
      <c r="B7" s="7"/>
      <c r="C7" s="7"/>
      <c r="D7" s="7"/>
      <c r="E7" s="3"/>
      <c r="F7" s="3"/>
      <c r="G7" s="3"/>
      <c r="H7" s="3"/>
      <c r="I7" s="7"/>
      <c r="J7" s="7"/>
      <c r="K7" s="7"/>
      <c r="L7" s="7"/>
      <c r="M7" s="8" t="s">
        <v>29</v>
      </c>
    </row>
    <row r="8" spans="1:13" x14ac:dyDescent="0.25">
      <c r="A8" s="7"/>
      <c r="B8" s="7"/>
      <c r="C8" s="7"/>
      <c r="D8" s="7"/>
      <c r="E8" s="3"/>
      <c r="F8" s="3"/>
      <c r="G8" s="3"/>
      <c r="H8" s="3"/>
      <c r="I8" s="7"/>
      <c r="J8" s="7"/>
      <c r="K8" s="37" t="s">
        <v>36</v>
      </c>
      <c r="L8" s="37"/>
      <c r="M8" s="37"/>
    </row>
    <row r="9" spans="1:13" x14ac:dyDescent="0.25">
      <c r="A9" s="7"/>
      <c r="B9" s="7"/>
      <c r="C9" s="7"/>
      <c r="D9" s="7"/>
      <c r="E9" s="3"/>
      <c r="F9" s="3"/>
      <c r="G9" s="3"/>
      <c r="H9" s="3"/>
      <c r="I9" s="7"/>
      <c r="J9" s="7"/>
      <c r="K9" s="7"/>
      <c r="L9" s="7"/>
      <c r="M9" s="5" t="s">
        <v>13</v>
      </c>
    </row>
    <row r="10" spans="1:13" x14ac:dyDescent="0.25">
      <c r="A10" s="7"/>
      <c r="B10" s="7"/>
      <c r="C10" s="7"/>
      <c r="D10" s="7"/>
      <c r="E10" s="3"/>
      <c r="F10" s="3"/>
      <c r="G10" s="3"/>
      <c r="H10" s="3"/>
      <c r="I10" s="7"/>
      <c r="J10" s="7"/>
      <c r="K10" s="7"/>
      <c r="L10" s="7"/>
      <c r="M10" s="6" t="s">
        <v>18</v>
      </c>
    </row>
    <row r="11" spans="1:13" x14ac:dyDescent="0.25">
      <c r="A11" s="7"/>
      <c r="B11" s="7"/>
      <c r="C11" s="7"/>
      <c r="D11" s="7"/>
      <c r="E11" s="3"/>
      <c r="F11" s="3"/>
      <c r="G11" s="3"/>
      <c r="H11" s="3"/>
      <c r="I11" s="7"/>
      <c r="J11" s="7"/>
      <c r="K11" s="7"/>
      <c r="L11" s="7"/>
      <c r="M11" s="6" t="s">
        <v>14</v>
      </c>
    </row>
    <row r="12" spans="1:13" x14ac:dyDescent="0.25">
      <c r="A12" s="7"/>
      <c r="B12" s="7"/>
      <c r="C12" s="7"/>
      <c r="D12" s="7"/>
      <c r="E12" s="3"/>
      <c r="F12" s="3"/>
      <c r="G12" s="3"/>
      <c r="H12" s="3"/>
      <c r="I12" s="7"/>
      <c r="J12" s="7"/>
      <c r="K12" s="7"/>
      <c r="L12" s="7"/>
      <c r="M12" s="3"/>
    </row>
    <row r="13" spans="1:13" ht="28.9" customHeight="1" x14ac:dyDescent="0.25">
      <c r="A13" s="7"/>
      <c r="B13" s="7"/>
      <c r="C13" s="7"/>
      <c r="D13" s="7"/>
      <c r="E13" s="3"/>
      <c r="F13" s="3"/>
      <c r="G13" s="3"/>
      <c r="H13" s="3"/>
      <c r="I13" s="7"/>
      <c r="J13" s="26" t="s">
        <v>17</v>
      </c>
      <c r="K13" s="26"/>
      <c r="L13" s="7"/>
      <c r="M13" s="3" t="s">
        <v>15</v>
      </c>
    </row>
    <row r="14" spans="1:13" ht="18.75" x14ac:dyDescent="0.25">
      <c r="A14" s="7"/>
      <c r="B14" s="7"/>
      <c r="C14" s="7"/>
      <c r="D14" s="7"/>
      <c r="E14" s="3"/>
      <c r="F14" s="3"/>
      <c r="G14" s="3"/>
      <c r="H14" s="3"/>
      <c r="I14" s="7"/>
      <c r="J14" s="7"/>
      <c r="K14" s="7"/>
      <c r="L14" s="7"/>
      <c r="M14" s="4"/>
    </row>
    <row r="15" spans="1:13" ht="18.75" x14ac:dyDescent="0.25">
      <c r="A15" s="7"/>
      <c r="B15" s="26" t="s">
        <v>16</v>
      </c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4"/>
    </row>
    <row r="16" spans="1:13" hidden="1" x14ac:dyDescent="0.25">
      <c r="A16" s="7"/>
      <c r="B16" s="7"/>
      <c r="C16" s="7"/>
      <c r="D16" s="7"/>
      <c r="E16" s="3"/>
      <c r="F16" s="3"/>
      <c r="G16" s="3"/>
      <c r="H16" s="3"/>
      <c r="I16" s="7"/>
      <c r="J16" s="7"/>
      <c r="K16" s="7"/>
      <c r="L16" s="7"/>
      <c r="M16" s="3"/>
    </row>
    <row r="17" spans="1:15" x14ac:dyDescent="0.25">
      <c r="A17" s="7"/>
      <c r="B17" s="7"/>
      <c r="C17" s="7"/>
      <c r="D17" s="7"/>
      <c r="E17" s="3"/>
      <c r="F17" s="3"/>
      <c r="G17" s="3"/>
      <c r="H17" s="3"/>
      <c r="I17" s="7"/>
      <c r="J17" s="7"/>
      <c r="K17" s="7"/>
      <c r="L17" s="7"/>
      <c r="M17" s="3"/>
    </row>
    <row r="18" spans="1:15" ht="54.6" customHeight="1" x14ac:dyDescent="0.25">
      <c r="A18" s="29" t="s">
        <v>11</v>
      </c>
      <c r="B18" s="30"/>
      <c r="C18" s="31">
        <f>M21</f>
        <v>256280</v>
      </c>
      <c r="D18" s="30"/>
      <c r="E18" s="22" t="s">
        <v>35</v>
      </c>
      <c r="F18" s="22" t="s">
        <v>34</v>
      </c>
      <c r="G18" s="22" t="s">
        <v>33</v>
      </c>
      <c r="H18" s="9"/>
      <c r="I18" s="10"/>
      <c r="J18" s="10"/>
      <c r="K18" s="10"/>
      <c r="L18" s="10"/>
      <c r="M18" s="9"/>
    </row>
    <row r="19" spans="1:15" ht="30" customHeight="1" x14ac:dyDescent="0.25">
      <c r="A19" s="34" t="s">
        <v>0</v>
      </c>
      <c r="B19" s="34" t="s">
        <v>1</v>
      </c>
      <c r="C19" s="34" t="s">
        <v>2</v>
      </c>
      <c r="D19" s="34"/>
      <c r="E19" s="9" t="s">
        <v>26</v>
      </c>
      <c r="F19" s="9" t="s">
        <v>27</v>
      </c>
      <c r="G19" s="9" t="s">
        <v>28</v>
      </c>
      <c r="H19" s="32" t="s">
        <v>12</v>
      </c>
      <c r="I19" s="34" t="s">
        <v>8</v>
      </c>
      <c r="J19" s="34" t="s">
        <v>9</v>
      </c>
      <c r="K19" s="34" t="s">
        <v>10</v>
      </c>
      <c r="L19" s="34" t="s">
        <v>6</v>
      </c>
      <c r="M19" s="28" t="s">
        <v>7</v>
      </c>
    </row>
    <row r="20" spans="1:15" x14ac:dyDescent="0.25">
      <c r="A20" s="35"/>
      <c r="B20" s="35"/>
      <c r="C20" s="11" t="s">
        <v>3</v>
      </c>
      <c r="D20" s="11" t="s">
        <v>4</v>
      </c>
      <c r="E20" s="15" t="s">
        <v>5</v>
      </c>
      <c r="F20" s="9" t="s">
        <v>5</v>
      </c>
      <c r="G20" s="9" t="s">
        <v>5</v>
      </c>
      <c r="H20" s="33"/>
      <c r="I20" s="34"/>
      <c r="J20" s="34"/>
      <c r="K20" s="34"/>
      <c r="L20" s="34"/>
      <c r="M20" s="28"/>
    </row>
    <row r="21" spans="1:15" ht="30" x14ac:dyDescent="0.25">
      <c r="A21" s="21">
        <v>1</v>
      </c>
      <c r="B21" s="19" t="s">
        <v>31</v>
      </c>
      <c r="C21" s="21" t="s">
        <v>25</v>
      </c>
      <c r="D21" s="18">
        <v>1</v>
      </c>
      <c r="E21" s="20">
        <v>253950</v>
      </c>
      <c r="F21" s="12">
        <v>259550</v>
      </c>
      <c r="G21" s="16">
        <v>255340</v>
      </c>
      <c r="H21" s="16">
        <f t="shared" ref="H21" si="0">AVERAGE(E21:G21)</f>
        <v>256280</v>
      </c>
      <c r="I21" s="17">
        <f t="shared" ref="I21" si="1" xml:space="preserve"> COUNT(E21:G21)</f>
        <v>3</v>
      </c>
      <c r="J21" s="17">
        <f t="shared" ref="J21" si="2">STDEV(E21:G21)</f>
        <v>2915.9389568370598</v>
      </c>
      <c r="K21" s="17">
        <f t="shared" ref="K21" si="3">J21/H21*100</f>
        <v>1.1377941926163024</v>
      </c>
      <c r="L21" s="17" t="str">
        <f t="shared" ref="L21" si="4">IF(K21&lt;33,"ОДНОРОДНЫЕ","НЕОДНОРОДНЫЕ")</f>
        <v>ОДНОРОДНЫЕ</v>
      </c>
      <c r="M21" s="16">
        <f t="shared" ref="M21" si="5">D21*H21</f>
        <v>256280</v>
      </c>
    </row>
    <row r="22" spans="1:15" x14ac:dyDescent="0.25">
      <c r="A22" s="7"/>
      <c r="B22" s="7"/>
      <c r="C22" s="7"/>
      <c r="D22" s="7"/>
      <c r="E22" s="3"/>
      <c r="F22" s="3"/>
      <c r="G22" s="3"/>
      <c r="H22" s="3"/>
      <c r="I22" s="7"/>
      <c r="J22" s="7"/>
      <c r="K22" s="7"/>
      <c r="L22" s="7"/>
      <c r="M22" s="3"/>
    </row>
    <row r="23" spans="1:15" s="7" customFormat="1" ht="33.6" customHeight="1" x14ac:dyDescent="0.25">
      <c r="A23" s="27" t="s">
        <v>20</v>
      </c>
      <c r="B23" s="27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</row>
    <row r="24" spans="1:15" s="7" customFormat="1" x14ac:dyDescent="0.25">
      <c r="A24" s="25" t="s">
        <v>19</v>
      </c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</row>
    <row r="25" spans="1:15" s="7" customFormat="1" ht="15" customHeight="1" x14ac:dyDescent="0.25">
      <c r="A25" s="25"/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</row>
    <row r="26" spans="1:15" s="14" customFormat="1" x14ac:dyDescent="0.25">
      <c r="A26" s="23" t="s">
        <v>32</v>
      </c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13"/>
      <c r="O26" s="13"/>
    </row>
  </sheetData>
  <mergeCells count="19">
    <mergeCell ref="G4:M4"/>
    <mergeCell ref="B19:B20"/>
    <mergeCell ref="C19:D19"/>
    <mergeCell ref="K8:M8"/>
    <mergeCell ref="A26:M26"/>
    <mergeCell ref="A25:M25"/>
    <mergeCell ref="J13:K13"/>
    <mergeCell ref="B15:L15"/>
    <mergeCell ref="A23:M23"/>
    <mergeCell ref="A24:M24"/>
    <mergeCell ref="M19:M20"/>
    <mergeCell ref="A18:B18"/>
    <mergeCell ref="C18:D18"/>
    <mergeCell ref="H19:H20"/>
    <mergeCell ref="I19:I20"/>
    <mergeCell ref="J19:J20"/>
    <mergeCell ref="K19:K20"/>
    <mergeCell ref="L19:L20"/>
    <mergeCell ref="A19:A20"/>
  </mergeCells>
  <conditionalFormatting sqref="L21">
    <cfRule type="containsText" dxfId="5" priority="10" operator="containsText" text="НЕ">
      <formula>NOT(ISERROR(SEARCH("НЕ",L21)))</formula>
    </cfRule>
    <cfRule type="containsText" dxfId="4" priority="11" operator="containsText" text="ОДНОРОДНЫЕ">
      <formula>NOT(ISERROR(SEARCH("ОДНОРОДНЫЕ",L21)))</formula>
    </cfRule>
    <cfRule type="containsText" dxfId="3" priority="12" operator="containsText" text="НЕОДНОРОДНЫЕ">
      <formula>NOT(ISERROR(SEARCH("НЕОДНОРОДНЫЕ",L21)))</formula>
    </cfRule>
  </conditionalFormatting>
  <conditionalFormatting sqref="L21">
    <cfRule type="containsText" dxfId="2" priority="7" operator="containsText" text="НЕОДНОРОДНЫЕ">
      <formula>NOT(ISERROR(SEARCH("НЕОДНОРОДНЫЕ",L21)))</formula>
    </cfRule>
    <cfRule type="containsText" dxfId="1" priority="8" operator="containsText" text="ОДНОРОДНЫЕ">
      <formula>NOT(ISERROR(SEARCH("ОДНОРОДНЫЕ",L21)))</formula>
    </cfRule>
    <cfRule type="containsText" dxfId="0" priority="9" operator="containsText" text="НЕОДНОРОДНЫЕ">
      <formula>NOT(ISERROR(SEARCH("НЕОДНОРОДНЫЕ",L21)))</formula>
    </cfRule>
  </conditionalFormatting>
  <pageMargins left="0.31496062992125984" right="0.19685039370078741" top="0.35433070866141736" bottom="0.35433070866141736" header="0.11811023622047245" footer="0.11811023622047245"/>
  <pageSetup paperSize="9" scale="7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2023-07-21T07:26:22Z</dcterms:modified>
</cp:coreProperties>
</file>