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7" i="1"/>
  <c r="K27"/>
  <c r="J27"/>
  <c r="O27" s="1"/>
  <c r="L26"/>
  <c r="K26"/>
  <c r="J26"/>
  <c r="O26" s="1"/>
  <c r="L21"/>
  <c r="K21"/>
  <c r="J21"/>
  <c r="O21" s="1"/>
  <c r="J25"/>
  <c r="O25" s="1"/>
  <c r="K25"/>
  <c r="L25"/>
  <c r="J28"/>
  <c r="O28" s="1"/>
  <c r="K28"/>
  <c r="L28"/>
  <c r="J29"/>
  <c r="K29"/>
  <c r="L29"/>
  <c r="M27" l="1"/>
  <c r="N27" s="1"/>
  <c r="M26"/>
  <c r="N26" s="1"/>
  <c r="M21"/>
  <c r="N21" s="1"/>
  <c r="M29"/>
  <c r="N29" s="1"/>
  <c r="M25"/>
  <c r="N25" s="1"/>
  <c r="M28"/>
  <c r="N28" s="1"/>
  <c r="J23"/>
  <c r="O23" s="1"/>
  <c r="K23"/>
  <c r="L23"/>
  <c r="J24"/>
  <c r="O24" s="1"/>
  <c r="K24"/>
  <c r="L24"/>
  <c r="L20"/>
  <c r="K20"/>
  <c r="J20"/>
  <c r="M23" l="1"/>
  <c r="N23" s="1"/>
  <c r="M24"/>
  <c r="N24" s="1"/>
  <c r="K22"/>
  <c r="L22"/>
  <c r="J22"/>
  <c r="O22" s="1"/>
  <c r="M20"/>
  <c r="N20" s="1"/>
  <c r="O20"/>
  <c r="M22" l="1"/>
  <c r="N22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<sst xmlns="http://schemas.openxmlformats.org/spreadsheetml/2006/main" count="46" uniqueCount="40">
  <si>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</si>
  <si>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</si>
  <si>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</si>
  <si>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</si>
  <si>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</si>
  <si>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</si>
  <si>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</si>
  <si>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</si>
  <si>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</si>
  <si>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</si>
  <si>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</si>
  <si>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</si>
  <si>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</si>
  <si>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</si>
  <si>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</si>
  <si>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</si>
  <si>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</si>
  <si>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</si>
  <si>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</si>
  <si>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</si>
  <si>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</si>
  <si>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</si>
  <si>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</si>
  <si>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</si>
  <si>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</si>
  <si>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</si>
  <si>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</si>
  <si>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</si>
  <si>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</si>
  <si>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</si>
  <si>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</si>
  <si>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 xml:space="preserve">Диван двухместный </t>
  </si>
  <si>
    <t xml:space="preserve">Кресло без подлокотников </t>
  </si>
  <si>
    <t xml:space="preserve">Банкетка без спинки </t>
  </si>
  <si>
    <t>КП вх.5056-09/22 от 23.09.2022</t>
  </si>
  <si>
    <t>КП вх.5054-09/22 от 23.09.2022</t>
  </si>
  <si>
    <t>КП вх.5055-09/22 от 23.09.2022</t>
  </si>
  <si>
    <t>на поставку и сборка мебели (диваны, кресла, банкетки мягкие) 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</si>
  <si>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1 691 500,00 руб. (один миллион шестьсот девяносто одна тысяча пятьсот рублей ноль копеек).</t>
  </si>
  <si>
    <t>№ 194-22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</si>
</sst>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zoomScale="85" zoomScaleNormal="85" zoomScalePageLayoutView="70" workbookViewId="0">
      <selection activeCell="B39" sqref="B39"/>
    </sheetView>
  </sheetViews>
  <sheetFormatPr defaultRowHeight="1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26</v>
      </c>
    </row>
    <row r="2" spans="1:15" ht="14.45" customHeight="1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27</v>
      </c>
    </row>
    <row r="3" spans="1:15" ht="14.45" customHeight="1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37</v>
      </c>
    </row>
    <row r="4" spans="1:15" ht="14.45" customHeight="1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28</v>
      </c>
    </row>
    <row r="5" spans="1:15" ht="14.45" customHeight="1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29</v>
      </c>
    </row>
    <row r="6" spans="1:15" ht="14.45" customHeight="1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39</v>
      </c>
    </row>
    <row r="7" spans="1:15" s="11" customFormat="1" ht="14.45" customHeight="1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9" t="s">
        <v>20</v>
      </c>
      <c r="M12" s="29"/>
      <c r="N12" s="12"/>
      <c r="O12" s="4" t="s">
        <v>18</v>
      </c>
    </row>
    <row r="13" spans="1:1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>
      <c r="A14" s="12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idden="1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>
      <c r="A17" s="32" t="s">
        <v>14</v>
      </c>
      <c r="B17" s="33"/>
      <c r="C17" s="34"/>
      <c r="D17" s="33"/>
      <c r="E17" s="18" t="s">
        <v>34</v>
      </c>
      <c r="F17" s="18" t="s">
        <v>35</v>
      </c>
      <c r="G17" s="18" t="s">
        <v>36</v>
      </c>
      <c r="H17" s="18"/>
      <c r="I17" s="18"/>
      <c r="J17" s="19"/>
      <c r="K17" s="20"/>
      <c r="L17" s="20"/>
      <c r="M17" s="20"/>
      <c r="N17" s="20"/>
      <c r="O17" s="19"/>
    </row>
    <row r="18" spans="1:15" s="5" customFormat="1" ht="30" customHeight="1">
      <c r="A18" s="27" t="s">
        <v>0</v>
      </c>
      <c r="B18" s="27" t="s">
        <v>1</v>
      </c>
      <c r="C18" s="27" t="s">
        <v>2</v>
      </c>
      <c r="D18" s="27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35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1" t="s">
        <v>10</v>
      </c>
    </row>
    <row r="19" spans="1:15" s="5" customFormat="1" ht="30">
      <c r="A19" s="27"/>
      <c r="B19" s="27"/>
      <c r="C19" s="21" t="s">
        <v>3</v>
      </c>
      <c r="D19" s="21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36"/>
      <c r="K19" s="27"/>
      <c r="L19" s="27"/>
      <c r="M19" s="27"/>
      <c r="N19" s="27"/>
      <c r="O19" s="31"/>
    </row>
    <row r="20" spans="1:15" s="5" customFormat="1" ht="31.15" customHeight="1">
      <c r="A20" s="20">
        <v>1</v>
      </c>
      <c r="B20" s="14" t="s">
        <v>31</v>
      </c>
      <c r="C20" s="15" t="s">
        <v>30</v>
      </c>
      <c r="D20" s="16">
        <v>35</v>
      </c>
      <c r="E20" s="22">
        <v>20300</v>
      </c>
      <c r="F20" s="19">
        <v>21000</v>
      </c>
      <c r="G20" s="19">
        <v>22442</v>
      </c>
      <c r="H20" s="19"/>
      <c r="I20" s="19"/>
      <c r="J20" s="19">
        <f t="shared" ref="J20:J22" si="0">AVERAGE(E20:I20)</f>
        <v>21247.333333333332</v>
      </c>
      <c r="K20" s="20">
        <f t="shared" ref="K20:K22" si="1">COUNT(E20:I20)</f>
        <v>3</v>
      </c>
      <c r="L20" s="20">
        <f t="shared" ref="L20:L22" si="2">STDEV(E20:I20)</f>
        <v>1092.2093816358533</v>
      </c>
      <c r="M20" s="20">
        <f t="shared" ref="M20:M22" si="3">L20/J20*100</f>
        <v>5.1404539313287323</v>
      </c>
      <c r="N20" s="20" t="str">
        <f t="shared" ref="N20:N22" si="4">IF(M20&lt;33,"ОДНОРОДНЫЕ","НЕОДНОРОДНЫЕ")</f>
        <v>ОДНОРОДНЫЕ</v>
      </c>
      <c r="O20" s="19">
        <f t="shared" ref="O20:O22" si="5">D20*J20</f>
        <v>743656.66666666663</v>
      </c>
    </row>
    <row r="21" spans="1:15" s="5" customFormat="1" ht="31.15" customHeight="1">
      <c r="A21" s="20">
        <v>2</v>
      </c>
      <c r="B21" s="17" t="s">
        <v>32</v>
      </c>
      <c r="C21" s="15" t="s">
        <v>30</v>
      </c>
      <c r="D21" s="16">
        <v>18</v>
      </c>
      <c r="E21" s="22">
        <v>14500</v>
      </c>
      <c r="F21" s="19">
        <v>15000</v>
      </c>
      <c r="G21" s="19">
        <v>17905</v>
      </c>
      <c r="H21" s="19"/>
      <c r="I21" s="19"/>
      <c r="J21" s="19">
        <f t="shared" ref="J21" si="6">AVERAGE(E21:I21)</f>
        <v>15801.666666666666</v>
      </c>
      <c r="K21" s="20">
        <f t="shared" ref="K21" si="7">COUNT(E21:I21)</f>
        <v>3</v>
      </c>
      <c r="L21" s="20">
        <f t="shared" ref="L21" si="8">STDEV(E21:I21)</f>
        <v>1838.6158743286519</v>
      </c>
      <c r="M21" s="20">
        <f t="shared" ref="M21" si="9">L21/J21*100</f>
        <v>11.635581949131856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284430</v>
      </c>
    </row>
    <row r="22" spans="1:15" s="5" customFormat="1" ht="31.15" customHeight="1">
      <c r="A22" s="20">
        <v>3</v>
      </c>
      <c r="B22" s="14" t="s">
        <v>33</v>
      </c>
      <c r="C22" s="15" t="s">
        <v>30</v>
      </c>
      <c r="D22" s="16">
        <v>100</v>
      </c>
      <c r="E22" s="22">
        <v>7200</v>
      </c>
      <c r="F22" s="19">
        <v>7500</v>
      </c>
      <c r="G22" s="19">
        <v>8125</v>
      </c>
      <c r="H22" s="19"/>
      <c r="I22" s="19"/>
      <c r="J22" s="19">
        <f t="shared" si="0"/>
        <v>7608.333333333333</v>
      </c>
      <c r="K22" s="20">
        <f t="shared" si="1"/>
        <v>3</v>
      </c>
      <c r="L22" s="20">
        <f t="shared" si="2"/>
        <v>471.91983782558702</v>
      </c>
      <c r="M22" s="20">
        <f t="shared" si="3"/>
        <v>6.202670376678034</v>
      </c>
      <c r="N22" s="20" t="str">
        <f t="shared" si="4"/>
        <v>ОДНОРОДНЫЕ</v>
      </c>
      <c r="O22" s="19">
        <f t="shared" si="5"/>
        <v>760833.33333333326</v>
      </c>
    </row>
    <row r="23" spans="1:15" s="5" customFormat="1" ht="31.15" hidden="1" customHeight="1">
      <c r="A23" s="20"/>
      <c r="B23" s="23"/>
      <c r="C23" s="24"/>
      <c r="D23" s="25"/>
      <c r="E23" s="19"/>
      <c r="F23" s="19"/>
      <c r="G23" s="19"/>
      <c r="H23" s="19"/>
      <c r="I23" s="19"/>
      <c r="J23" s="19" t="e">
        <f t="shared" ref="J23:J28" si="12">AVERAGE(E23:I23)</f>
        <v>#DIV/0!</v>
      </c>
      <c r="K23" s="20">
        <f t="shared" ref="K23:K28" si="13">COUNT(E23:I23)</f>
        <v>0</v>
      </c>
      <c r="L23" s="20" t="e">
        <f t="shared" ref="L23:L28" si="14">STDEV(E23:I23)</f>
        <v>#DIV/0!</v>
      </c>
      <c r="M23" s="20" t="e">
        <f t="shared" ref="M23:M28" si="15">L23/J23*100</f>
        <v>#DIV/0!</v>
      </c>
      <c r="N23" s="20" t="e">
        <f t="shared" ref="N23:N28" si="16">IF(M23&lt;33,"ОДНОРОДНЫЕ","НЕОДНОРОДНЫЕ")</f>
        <v>#DIV/0!</v>
      </c>
      <c r="O23" s="19" t="e">
        <f t="shared" ref="O23:O28" si="17">D23*J23</f>
        <v>#DIV/0!</v>
      </c>
    </row>
    <row r="24" spans="1:15" s="5" customFormat="1" ht="31.15" hidden="1" customHeight="1">
      <c r="A24" s="20"/>
      <c r="B24" s="23"/>
      <c r="C24" s="20"/>
      <c r="D24" s="26"/>
      <c r="E24" s="19"/>
      <c r="F24" s="19"/>
      <c r="G24" s="19"/>
      <c r="H24" s="19"/>
      <c r="I24" s="19"/>
      <c r="J24" s="19" t="e">
        <f t="shared" si="12"/>
        <v>#DIV/0!</v>
      </c>
      <c r="K24" s="20">
        <f t="shared" si="13"/>
        <v>0</v>
      </c>
      <c r="L24" s="20" t="e">
        <f t="shared" si="14"/>
        <v>#DIV/0!</v>
      </c>
      <c r="M24" s="20" t="e">
        <f t="shared" si="15"/>
        <v>#DIV/0!</v>
      </c>
      <c r="N24" s="20" t="e">
        <f t="shared" si="16"/>
        <v>#DIV/0!</v>
      </c>
      <c r="O24" s="19" t="e">
        <f t="shared" si="17"/>
        <v>#DIV/0!</v>
      </c>
    </row>
    <row r="25" spans="1:15" s="5" customFormat="1" ht="31.15" hidden="1" customHeight="1">
      <c r="A25" s="20"/>
      <c r="B25" s="23"/>
      <c r="C25" s="20"/>
      <c r="D25" s="26"/>
      <c r="E25" s="19"/>
      <c r="F25" s="19"/>
      <c r="G25" s="19"/>
      <c r="H25" s="19"/>
      <c r="I25" s="19"/>
      <c r="J25" s="19" t="e">
        <f t="shared" si="12"/>
        <v>#DIV/0!</v>
      </c>
      <c r="K25" s="20">
        <f t="shared" si="13"/>
        <v>0</v>
      </c>
      <c r="L25" s="20" t="e">
        <f t="shared" si="14"/>
        <v>#DIV/0!</v>
      </c>
      <c r="M25" s="20" t="e">
        <f t="shared" si="15"/>
        <v>#DIV/0!</v>
      </c>
      <c r="N25" s="20" t="e">
        <f t="shared" si="16"/>
        <v>#DIV/0!</v>
      </c>
      <c r="O25" s="19" t="e">
        <f t="shared" si="17"/>
        <v>#DIV/0!</v>
      </c>
    </row>
    <row r="26" spans="1:15" s="5" customFormat="1" ht="31.15" hidden="1" customHeight="1">
      <c r="A26" s="20"/>
      <c r="B26" s="23"/>
      <c r="C26" s="20"/>
      <c r="D26" s="26"/>
      <c r="E26" s="19"/>
      <c r="F26" s="19"/>
      <c r="G26" s="19"/>
      <c r="H26" s="19"/>
      <c r="I26" s="19"/>
      <c r="J26" s="19" t="e">
        <f t="shared" ref="J26:J27" si="18">AVERAGE(E26:I26)</f>
        <v>#DIV/0!</v>
      </c>
      <c r="K26" s="20">
        <f t="shared" ref="K26:K27" si="19">COUNT(E26:I26)</f>
        <v>0</v>
      </c>
      <c r="L26" s="20" t="e">
        <f t="shared" ref="L26:L27" si="20">STDEV(E26:I26)</f>
        <v>#DIV/0!</v>
      </c>
      <c r="M26" s="20" t="e">
        <f t="shared" ref="M26:M27" si="21">L26/J26*100</f>
        <v>#DIV/0!</v>
      </c>
      <c r="N26" s="20" t="e">
        <f t="shared" ref="N26:N27" si="22">IF(M26&lt;33,"ОДНОРОДНЫЕ","НЕОДНОРОДНЫЕ")</f>
        <v>#DIV/0!</v>
      </c>
      <c r="O26" s="19" t="e">
        <f t="shared" ref="O26:O27" si="23">D26*J26</f>
        <v>#DIV/0!</v>
      </c>
    </row>
    <row r="27" spans="1:15" s="5" customFormat="1" ht="31.15" hidden="1" customHeight="1">
      <c r="A27" s="20"/>
      <c r="B27" s="23"/>
      <c r="C27" s="20"/>
      <c r="D27" s="26"/>
      <c r="E27" s="19"/>
      <c r="F27" s="19"/>
      <c r="G27" s="19"/>
      <c r="H27" s="19"/>
      <c r="I27" s="19"/>
      <c r="J27" s="19" t="e">
        <f t="shared" si="18"/>
        <v>#DIV/0!</v>
      </c>
      <c r="K27" s="20">
        <f t="shared" si="19"/>
        <v>0</v>
      </c>
      <c r="L27" s="20" t="e">
        <f t="shared" si="20"/>
        <v>#DIV/0!</v>
      </c>
      <c r="M27" s="20" t="e">
        <f t="shared" si="21"/>
        <v>#DIV/0!</v>
      </c>
      <c r="N27" s="20" t="e">
        <f t="shared" si="22"/>
        <v>#DIV/0!</v>
      </c>
      <c r="O27" s="19" t="e">
        <f t="shared" si="23"/>
        <v>#DIV/0!</v>
      </c>
    </row>
    <row r="28" spans="1:15" s="5" customFormat="1" ht="29.45" hidden="1" customHeight="1">
      <c r="A28" s="20"/>
      <c r="B28" s="23"/>
      <c r="C28" s="20"/>
      <c r="D28" s="26"/>
      <c r="E28" s="19"/>
      <c r="F28" s="19"/>
      <c r="G28" s="19"/>
      <c r="H28" s="19"/>
      <c r="I28" s="19"/>
      <c r="J28" s="19" t="e">
        <f t="shared" si="12"/>
        <v>#DIV/0!</v>
      </c>
      <c r="K28" s="20">
        <f t="shared" si="13"/>
        <v>0</v>
      </c>
      <c r="L28" s="20" t="e">
        <f t="shared" si="14"/>
        <v>#DIV/0!</v>
      </c>
      <c r="M28" s="20" t="e">
        <f t="shared" si="15"/>
        <v>#DIV/0!</v>
      </c>
      <c r="N28" s="20" t="e">
        <f t="shared" si="16"/>
        <v>#DIV/0!</v>
      </c>
      <c r="O28" s="19" t="e">
        <f t="shared" si="17"/>
        <v>#DIV/0!</v>
      </c>
    </row>
    <row r="29" spans="1:15" s="5" customFormat="1" ht="15" customHeight="1">
      <c r="A29" s="20">
        <v>13</v>
      </c>
      <c r="B29" s="23" t="s">
        <v>25</v>
      </c>
      <c r="C29" s="20"/>
      <c r="D29" s="26"/>
      <c r="E29" s="19">
        <v>1691500</v>
      </c>
      <c r="F29" s="19">
        <v>1755000</v>
      </c>
      <c r="G29" s="19">
        <v>1920260</v>
      </c>
      <c r="H29" s="19"/>
      <c r="I29" s="19"/>
      <c r="J29" s="19">
        <f t="shared" ref="J29" si="24">AVERAGE(E29:I29)</f>
        <v>1788920</v>
      </c>
      <c r="K29" s="20">
        <f t="shared" ref="K29" si="25">COUNT(E29:I29)</f>
        <v>3</v>
      </c>
      <c r="L29" s="20">
        <f t="shared" ref="L29" si="26">STDEV(E29:I29)</f>
        <v>118091.95230836011</v>
      </c>
      <c r="M29" s="20">
        <f t="shared" ref="M29" si="27">L29/J29*100</f>
        <v>6.6012986778816325</v>
      </c>
      <c r="N29" s="20" t="str">
        <f t="shared" ref="N29" si="28">IF(M29&lt;33,"ОДНОРОДНЫЕ","НЕОДНОРОДНЫЕ")</f>
        <v>ОДНОРОДНЫЕ</v>
      </c>
      <c r="O29" s="19"/>
    </row>
    <row r="30" spans="1:15" s="6" customFormat="1" ht="15" customHeight="1">
      <c r="A30" s="12"/>
      <c r="B30" s="12"/>
      <c r="C30" s="12"/>
      <c r="D30" s="12"/>
      <c r="E30" s="4"/>
      <c r="F30" s="4"/>
      <c r="G30" s="4"/>
      <c r="H30" s="4"/>
      <c r="I30" s="4"/>
      <c r="J30" s="4"/>
      <c r="K30" s="12"/>
      <c r="L30" s="12"/>
      <c r="M30" s="12"/>
      <c r="N30" s="12"/>
      <c r="O30" s="4"/>
    </row>
    <row r="31" spans="1:15" s="10" customFormat="1" ht="35.450000000000003" customHeight="1">
      <c r="A31" s="30" t="s">
        <v>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s="10" customForma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10" customFormat="1" ht="30" customHeight="1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</sheetData>
  <mergeCells count="16">
    <mergeCell ref="L12:M12"/>
    <mergeCell ref="B14:N14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3:O33"/>
  </mergeCells>
  <conditionalFormatting sqref="N20:N29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29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2022-10-01T00:09:04Z</dcterms:modified>
</cp:coreProperties>
</file>