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-60" windowWidth="23040" windowHeight="945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58" i="1" l="1"/>
  <c r="K58" i="1"/>
  <c r="O58" i="1"/>
  <c r="L57" i="1"/>
  <c r="K57" i="1"/>
  <c r="O57" i="1"/>
  <c r="L56" i="1"/>
  <c r="K56" i="1"/>
  <c r="O56" i="1"/>
  <c r="L55" i="1"/>
  <c r="K55" i="1"/>
  <c r="O55" i="1"/>
  <c r="L45" i="1"/>
  <c r="K45" i="1"/>
  <c r="J45" i="1"/>
  <c r="O45" i="1" s="1"/>
  <c r="L32" i="1"/>
  <c r="K32" i="1"/>
  <c r="J32" i="1"/>
  <c r="O32" i="1" s="1"/>
  <c r="L38" i="1"/>
  <c r="K38" i="1"/>
  <c r="J38" i="1"/>
  <c r="O38" i="1" s="1"/>
  <c r="L30" i="1"/>
  <c r="K30" i="1"/>
  <c r="J30" i="1"/>
  <c r="O30" i="1" s="1"/>
  <c r="L52" i="1"/>
  <c r="K52" i="1"/>
  <c r="J52" i="1"/>
  <c r="O52" i="1" s="1"/>
  <c r="L54" i="1"/>
  <c r="K54" i="1"/>
  <c r="J54" i="1"/>
  <c r="O54" i="1" s="1"/>
  <c r="L53" i="1"/>
  <c r="K53" i="1"/>
  <c r="J53" i="1"/>
  <c r="O53" i="1" s="1"/>
  <c r="L51" i="1"/>
  <c r="K51" i="1"/>
  <c r="J51" i="1"/>
  <c r="O51" i="1" s="1"/>
  <c r="L50" i="1"/>
  <c r="K50" i="1"/>
  <c r="J50" i="1"/>
  <c r="O50" i="1" s="1"/>
  <c r="L28" i="1"/>
  <c r="K28" i="1"/>
  <c r="J28" i="1"/>
  <c r="O28" i="1" s="1"/>
  <c r="L25" i="1"/>
  <c r="K25" i="1"/>
  <c r="J25" i="1"/>
  <c r="O25" i="1" s="1"/>
  <c r="L49" i="1"/>
  <c r="K49" i="1"/>
  <c r="J49" i="1"/>
  <c r="O49" i="1" s="1"/>
  <c r="L36" i="1"/>
  <c r="K36" i="1"/>
  <c r="J36" i="1"/>
  <c r="O36" i="1" s="1"/>
  <c r="L48" i="1"/>
  <c r="K48" i="1"/>
  <c r="J48" i="1"/>
  <c r="O48" i="1" s="1"/>
  <c r="L47" i="1"/>
  <c r="K47" i="1"/>
  <c r="J47" i="1"/>
  <c r="O47" i="1" s="1"/>
  <c r="L44" i="1"/>
  <c r="K44" i="1"/>
  <c r="J44" i="1"/>
  <c r="O44" i="1" s="1"/>
  <c r="L43" i="1"/>
  <c r="K43" i="1"/>
  <c r="J43" i="1"/>
  <c r="O43" i="1" s="1"/>
  <c r="L42" i="1"/>
  <c r="K42" i="1"/>
  <c r="J42" i="1"/>
  <c r="O42" i="1" s="1"/>
  <c r="L41" i="1"/>
  <c r="K41" i="1"/>
  <c r="J41" i="1"/>
  <c r="O41" i="1" s="1"/>
  <c r="L46" i="1"/>
  <c r="K46" i="1"/>
  <c r="J46" i="1"/>
  <c r="L40" i="1"/>
  <c r="K40" i="1"/>
  <c r="J40" i="1"/>
  <c r="O40" i="1" s="1"/>
  <c r="L39" i="1"/>
  <c r="K39" i="1"/>
  <c r="J39" i="1"/>
  <c r="O39" i="1" s="1"/>
  <c r="L23" i="1"/>
  <c r="K23" i="1"/>
  <c r="J23" i="1"/>
  <c r="O23" i="1" s="1"/>
  <c r="L37" i="1"/>
  <c r="K37" i="1"/>
  <c r="J37" i="1"/>
  <c r="O37" i="1" s="1"/>
  <c r="L35" i="1"/>
  <c r="K35" i="1"/>
  <c r="J35" i="1"/>
  <c r="L34" i="1"/>
  <c r="K34" i="1"/>
  <c r="J34" i="1"/>
  <c r="O34" i="1" s="1"/>
  <c r="L33" i="1"/>
  <c r="K33" i="1"/>
  <c r="J33" i="1"/>
  <c r="O33" i="1" s="1"/>
  <c r="L27" i="1"/>
  <c r="K27" i="1"/>
  <c r="J27" i="1"/>
  <c r="O27" i="1" s="1"/>
  <c r="L24" i="1"/>
  <c r="K24" i="1"/>
  <c r="J24" i="1"/>
  <c r="O24" i="1" s="1"/>
  <c r="L31" i="1"/>
  <c r="K31" i="1"/>
  <c r="J31" i="1"/>
  <c r="O31" i="1" s="1"/>
  <c r="L26" i="1"/>
  <c r="K26" i="1"/>
  <c r="J26" i="1"/>
  <c r="O26" i="1" s="1"/>
  <c r="M56" i="1" l="1"/>
  <c r="N56" i="1" s="1"/>
  <c r="M58" i="1"/>
  <c r="N58" i="1" s="1"/>
  <c r="M45" i="1"/>
  <c r="N45" i="1" s="1"/>
  <c r="M55" i="1"/>
  <c r="N55" i="1" s="1"/>
  <c r="M57" i="1"/>
  <c r="N57" i="1" s="1"/>
  <c r="M32" i="1"/>
  <c r="N32" i="1" s="1"/>
  <c r="M31" i="1"/>
  <c r="N31" i="1" s="1"/>
  <c r="M33" i="1"/>
  <c r="N33" i="1" s="1"/>
  <c r="M23" i="1"/>
  <c r="N23" i="1" s="1"/>
  <c r="M44" i="1"/>
  <c r="N44" i="1" s="1"/>
  <c r="M36" i="1"/>
  <c r="N36" i="1" s="1"/>
  <c r="M54" i="1"/>
  <c r="N54" i="1" s="1"/>
  <c r="M38" i="1"/>
  <c r="N38" i="1" s="1"/>
  <c r="M25" i="1"/>
  <c r="N25" i="1" s="1"/>
  <c r="M52" i="1"/>
  <c r="N52" i="1" s="1"/>
  <c r="M53" i="1"/>
  <c r="N53" i="1" s="1"/>
  <c r="M26" i="1"/>
  <c r="N26" i="1" s="1"/>
  <c r="M37" i="1"/>
  <c r="N37" i="1" s="1"/>
  <c r="M46" i="1"/>
  <c r="N46" i="1" s="1"/>
  <c r="M40" i="1"/>
  <c r="N40" i="1" s="1"/>
  <c r="M51" i="1"/>
  <c r="N51" i="1" s="1"/>
  <c r="M42" i="1"/>
  <c r="N42" i="1" s="1"/>
  <c r="M50" i="1"/>
  <c r="N50" i="1" s="1"/>
  <c r="M24" i="1"/>
  <c r="N24" i="1" s="1"/>
  <c r="M47" i="1"/>
  <c r="N47" i="1" s="1"/>
  <c r="M39" i="1"/>
  <c r="N39" i="1" s="1"/>
  <c r="M30" i="1"/>
  <c r="N30" i="1" s="1"/>
  <c r="M35" i="1"/>
  <c r="N35" i="1" s="1"/>
  <c r="M41" i="1"/>
  <c r="N41" i="1" s="1"/>
  <c r="M43" i="1"/>
  <c r="N43" i="1" s="1"/>
  <c r="M49" i="1"/>
  <c r="N49" i="1" s="1"/>
  <c r="M28" i="1"/>
  <c r="N28" i="1" s="1"/>
  <c r="M34" i="1"/>
  <c r="N34" i="1" s="1"/>
  <c r="O35" i="1"/>
  <c r="O46" i="1"/>
  <c r="M27" i="1"/>
  <c r="N27" i="1" s="1"/>
  <c r="M48" i="1"/>
  <c r="N48" i="1" s="1"/>
  <c r="L29" i="1" l="1"/>
  <c r="K29" i="1"/>
  <c r="L22" i="1"/>
  <c r="K22" i="1"/>
  <c r="L20" i="1"/>
  <c r="K20" i="1"/>
  <c r="J29" i="1"/>
  <c r="J22" i="1"/>
  <c r="O22" i="1" s="1"/>
  <c r="J20" i="1"/>
  <c r="L59" i="1"/>
  <c r="J59" i="1"/>
  <c r="O59" i="1" s="1"/>
  <c r="K59" i="1"/>
  <c r="M59" i="1" l="1"/>
  <c r="N59" i="1" s="1"/>
  <c r="M29" i="1"/>
  <c r="N29" i="1" s="1"/>
  <c r="K21" i="1"/>
  <c r="L21" i="1"/>
  <c r="J21" i="1"/>
  <c r="O21" i="1" s="1"/>
  <c r="M20" i="1"/>
  <c r="N20" i="1" s="1"/>
  <c r="M22" i="1"/>
  <c r="N22" i="1" s="1"/>
  <c r="O29" i="1"/>
  <c r="O20" i="1"/>
  <c r="C17" i="1" l="1"/>
  <c r="M21" i="1"/>
  <c r="N21" i="1" s="1"/>
</calcChain>
</file>

<file path=xl/sharedStrings.xml><?xml version="1.0" encoding="utf-8"?>
<sst xmlns="http://schemas.openxmlformats.org/spreadsheetml/2006/main" count="44" uniqueCount="40">
  <si>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</si>
  <si>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</si>
  <si>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</si>
  <si>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</si>
  <si>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</si>
  <si>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</si>
  <si>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</si>
  <si>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</si>
  <si>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</si>
  <si>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</si>
  <si>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</si>
  <si>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</si>
  <si>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</si>
  <si>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</si>
  <si>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</si>
  <si>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</si>
  <si>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</si>
  <si>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</si>
  <si>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</si>
  <si>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</si>
  <si>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</si>
  <si>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</si>
  <si>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</si>
  <si>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</si>
  <si>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</si>
  <si>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</si>
  <si>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</si>
  <si>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</si>
  <si>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</si>
  <si>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</si>
  <si>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Шт.</t>
  </si>
  <si>
    <t>Набор</t>
  </si>
  <si>
    <t>Универсальная многопараметрическая смарт-карта</t>
  </si>
  <si>
    <t>Контрольный материал</t>
  </si>
  <si>
    <t>Начальная (максимальная) цена договора устанавливается в размере 531 629 (пятьсот тридцать одна тысяча шестьсот двадцать девять) рублей 67 копеек.</t>
  </si>
  <si>
    <t>на поставку расходных материалов для автоматического анализатора Alifax Roller 20 Plus путем запроса котировок</t>
  </si>
  <si>
    <t>КП вх.4170-09/22 от 05.09.2022</t>
  </si>
  <si>
    <t>КП вх.4171-09/22 от 05.09.2022</t>
  </si>
  <si>
    <t>КП вх.4172-09/22 от 05.09.2022</t>
  </si>
  <si>
    <t>№ 166-22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</si>
</sst>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zoomScale="85" zoomScaleNormal="85" zoomScalePageLayoutView="70" workbookViewId="0">
      <selection activeCell="O8" sqref="O8"/>
    </sheetView>
  </sheetViews>
  <sheetFormatPr defaultRowHeight="15" x14ac:dyDescent="0.25"/>
  <cols>
    <col min="1" max="1" width="6.7109375" style="2" customWidth="1"/>
    <col min="2" max="2" width="27.28515625" style="2" customWidth="1"/>
    <col min="3" max="3" width="9.140625" style="2"/>
    <col min="4" max="4" width="9.140625" style="9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3.28515625" style="3" customWidth="1"/>
    <col min="16" max="16384" width="9.140625" style="1"/>
  </cols>
  <sheetData>
    <row r="1" spans="1:15" x14ac:dyDescent="0.25">
      <c r="A1" s="10"/>
      <c r="B1" s="10"/>
      <c r="C1" s="10"/>
      <c r="D1" s="10"/>
      <c r="K1" s="10"/>
      <c r="L1" s="10"/>
      <c r="M1" s="10"/>
      <c r="N1" s="10"/>
      <c r="O1" s="13" t="s">
        <v>26</v>
      </c>
    </row>
    <row r="2" spans="1:15" x14ac:dyDescent="0.25">
      <c r="A2" s="14"/>
      <c r="B2" s="14"/>
      <c r="C2" s="14"/>
      <c r="D2" s="14"/>
      <c r="E2" s="4"/>
      <c r="F2" s="4"/>
      <c r="G2" s="4"/>
      <c r="H2" s="4"/>
      <c r="I2" s="4"/>
      <c r="J2" s="4"/>
      <c r="K2" s="14"/>
      <c r="L2" s="14"/>
      <c r="M2" s="14"/>
      <c r="N2" s="14"/>
      <c r="O2" s="18" t="s">
        <v>27</v>
      </c>
    </row>
    <row r="3" spans="1:15" ht="14.45" customHeight="1" x14ac:dyDescent="0.25">
      <c r="A3" s="14"/>
      <c r="B3" s="14"/>
      <c r="C3" s="14"/>
      <c r="D3" s="14"/>
      <c r="E3" s="4"/>
      <c r="F3" s="4"/>
      <c r="G3" s="4"/>
      <c r="H3" s="4"/>
      <c r="I3" s="4"/>
      <c r="J3" s="4"/>
      <c r="K3" s="14"/>
      <c r="L3" s="14"/>
      <c r="M3" s="14"/>
      <c r="N3" s="14"/>
      <c r="O3" s="18" t="s">
        <v>35</v>
      </c>
    </row>
    <row r="4" spans="1:15" ht="14.45" customHeight="1" x14ac:dyDescent="0.25">
      <c r="A4" s="14"/>
      <c r="B4" s="14"/>
      <c r="C4" s="14"/>
      <c r="D4" s="14"/>
      <c r="E4" s="4"/>
      <c r="F4" s="4"/>
      <c r="G4" s="4"/>
      <c r="H4" s="4"/>
      <c r="I4" s="4"/>
      <c r="J4" s="4"/>
      <c r="K4" s="14"/>
      <c r="L4" s="14"/>
      <c r="M4" s="14"/>
      <c r="N4" s="14"/>
      <c r="O4" s="18" t="s">
        <v>28</v>
      </c>
    </row>
    <row r="5" spans="1:15" ht="14.45" customHeight="1" x14ac:dyDescent="0.25">
      <c r="A5" s="14"/>
      <c r="B5" s="14"/>
      <c r="C5" s="14"/>
      <c r="D5" s="14"/>
      <c r="E5" s="4"/>
      <c r="F5" s="4"/>
      <c r="G5" s="4"/>
      <c r="H5" s="4"/>
      <c r="I5" s="4"/>
      <c r="J5" s="4"/>
      <c r="K5" s="14"/>
      <c r="L5" s="14"/>
      <c r="M5" s="14"/>
      <c r="N5" s="14"/>
      <c r="O5" s="18" t="s">
        <v>29</v>
      </c>
    </row>
    <row r="6" spans="1:15" ht="14.45" customHeight="1" x14ac:dyDescent="0.25">
      <c r="A6" s="14"/>
      <c r="B6" s="14"/>
      <c r="C6" s="14"/>
      <c r="D6" s="14"/>
      <c r="E6" s="4"/>
      <c r="F6" s="4"/>
      <c r="G6" s="4"/>
      <c r="H6" s="4"/>
      <c r="I6" s="4"/>
      <c r="J6" s="4"/>
      <c r="K6" s="14"/>
      <c r="L6" s="14"/>
      <c r="M6" s="14"/>
      <c r="N6" s="14"/>
      <c r="O6" s="18" t="s">
        <v>39</v>
      </c>
    </row>
    <row r="7" spans="1:15" hidden="1" x14ac:dyDescent="0.25">
      <c r="A7" s="14"/>
      <c r="B7" s="14"/>
      <c r="C7" s="14"/>
      <c r="D7" s="14"/>
      <c r="E7" s="4"/>
      <c r="F7" s="4"/>
      <c r="G7" s="4"/>
      <c r="H7" s="4"/>
      <c r="I7" s="4"/>
      <c r="J7" s="4"/>
      <c r="K7" s="14"/>
      <c r="L7" s="14"/>
      <c r="M7" s="14"/>
      <c r="N7" s="14"/>
      <c r="O7" s="4"/>
    </row>
    <row r="8" spans="1:15" s="6" customFormat="1" x14ac:dyDescent="0.25">
      <c r="A8" s="14"/>
      <c r="B8" s="14"/>
      <c r="C8" s="14"/>
      <c r="D8" s="14"/>
      <c r="E8" s="4"/>
      <c r="F8" s="4"/>
      <c r="G8" s="4"/>
      <c r="H8" s="4"/>
      <c r="I8" s="4"/>
      <c r="J8" s="4"/>
      <c r="K8" s="14"/>
      <c r="L8" s="14"/>
      <c r="M8" s="14"/>
      <c r="N8" s="14"/>
      <c r="O8" s="7" t="s">
        <v>16</v>
      </c>
    </row>
    <row r="9" spans="1:15" s="6" customFormat="1" x14ac:dyDescent="0.25">
      <c r="A9" s="14"/>
      <c r="B9" s="14"/>
      <c r="C9" s="14"/>
      <c r="D9" s="14"/>
      <c r="E9" s="4"/>
      <c r="F9" s="4"/>
      <c r="G9" s="4"/>
      <c r="H9" s="4"/>
      <c r="I9" s="4"/>
      <c r="J9" s="4"/>
      <c r="K9" s="14"/>
      <c r="L9" s="14"/>
      <c r="M9" s="14"/>
      <c r="N9" s="14"/>
      <c r="O9" s="8" t="s">
        <v>21</v>
      </c>
    </row>
    <row r="10" spans="1:15" s="6" customFormat="1" x14ac:dyDescent="0.25">
      <c r="A10" s="14"/>
      <c r="B10" s="14"/>
      <c r="C10" s="14"/>
      <c r="D10" s="14"/>
      <c r="E10" s="4"/>
      <c r="F10" s="4"/>
      <c r="G10" s="4"/>
      <c r="H10" s="4"/>
      <c r="I10" s="4"/>
      <c r="J10" s="4"/>
      <c r="K10" s="14"/>
      <c r="L10" s="14"/>
      <c r="M10" s="14"/>
      <c r="N10" s="14"/>
      <c r="O10" s="8" t="s">
        <v>17</v>
      </c>
    </row>
    <row r="11" spans="1:15" s="6" customFormat="1" x14ac:dyDescent="0.25">
      <c r="A11" s="14"/>
      <c r="B11" s="14"/>
      <c r="C11" s="14"/>
      <c r="D11" s="14"/>
      <c r="E11" s="4"/>
      <c r="F11" s="4"/>
      <c r="G11" s="4"/>
      <c r="H11" s="4"/>
      <c r="I11" s="4"/>
      <c r="J11" s="4"/>
      <c r="K11" s="14"/>
      <c r="L11" s="14"/>
      <c r="M11" s="14"/>
      <c r="N11" s="14"/>
      <c r="O11" s="4"/>
    </row>
    <row r="12" spans="1:15" s="6" customFormat="1" ht="28.9" customHeight="1" x14ac:dyDescent="0.25">
      <c r="A12" s="14"/>
      <c r="B12" s="14"/>
      <c r="C12" s="14"/>
      <c r="D12" s="14"/>
      <c r="E12" s="4"/>
      <c r="F12" s="4"/>
      <c r="G12" s="4"/>
      <c r="H12" s="4"/>
      <c r="I12" s="4"/>
      <c r="J12" s="4"/>
      <c r="K12" s="14"/>
      <c r="L12" s="16" t="s">
        <v>20</v>
      </c>
      <c r="M12" s="16"/>
      <c r="N12" s="14"/>
      <c r="O12" s="4" t="s">
        <v>18</v>
      </c>
    </row>
    <row r="13" spans="1:15" hidden="1" x14ac:dyDescent="0.25">
      <c r="A13" s="14"/>
      <c r="B13" s="14"/>
      <c r="C13" s="14"/>
      <c r="D13" s="14"/>
      <c r="E13" s="4"/>
      <c r="F13" s="4"/>
      <c r="G13" s="4"/>
      <c r="H13" s="4"/>
      <c r="I13" s="4"/>
      <c r="J13" s="4"/>
      <c r="K13" s="14"/>
      <c r="L13" s="14"/>
      <c r="M13" s="14"/>
      <c r="N13" s="14"/>
      <c r="O13" s="4"/>
    </row>
    <row r="14" spans="1:15" x14ac:dyDescent="0.25">
      <c r="A14" s="14"/>
      <c r="B14" s="16" t="s">
        <v>19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4"/>
    </row>
    <row r="15" spans="1:15" hidden="1" x14ac:dyDescent="0.25">
      <c r="A15" s="14"/>
      <c r="B15" s="14"/>
      <c r="C15" s="14"/>
      <c r="D15" s="14"/>
      <c r="E15" s="4"/>
      <c r="F15" s="4"/>
      <c r="G15" s="4"/>
      <c r="H15" s="4"/>
      <c r="I15" s="4"/>
      <c r="J15" s="4"/>
      <c r="K15" s="14"/>
      <c r="L15" s="14"/>
      <c r="M15" s="14"/>
      <c r="N15" s="14"/>
      <c r="O15" s="4"/>
    </row>
    <row r="16" spans="1:15" x14ac:dyDescent="0.25">
      <c r="A16" s="14"/>
      <c r="B16" s="14"/>
      <c r="C16" s="14"/>
      <c r="D16" s="14"/>
      <c r="E16" s="4"/>
      <c r="F16" s="4"/>
      <c r="G16" s="4"/>
      <c r="H16" s="4"/>
      <c r="I16" s="4"/>
      <c r="J16" s="4"/>
      <c r="K16" s="14"/>
      <c r="L16" s="14"/>
      <c r="M16" s="14"/>
      <c r="N16" s="14"/>
      <c r="O16" s="4"/>
    </row>
    <row r="17" spans="1:15" s="5" customFormat="1" ht="28.5" customHeight="1" x14ac:dyDescent="0.25">
      <c r="A17" s="31" t="s">
        <v>14</v>
      </c>
      <c r="B17" s="32"/>
      <c r="C17" s="33">
        <f>SUMIF(O20:O59,"&gt;0")</f>
        <v>531629.66666666674</v>
      </c>
      <c r="D17" s="32"/>
      <c r="E17" s="34" t="s">
        <v>36</v>
      </c>
      <c r="F17" s="34" t="s">
        <v>37</v>
      </c>
      <c r="G17" s="34" t="s">
        <v>38</v>
      </c>
      <c r="H17" s="34"/>
      <c r="I17" s="24"/>
      <c r="J17" s="24"/>
      <c r="K17" s="28"/>
      <c r="L17" s="28"/>
      <c r="M17" s="28"/>
      <c r="N17" s="28"/>
      <c r="O17" s="24"/>
    </row>
    <row r="18" spans="1:15" s="5" customFormat="1" ht="30" customHeight="1" x14ac:dyDescent="0.25">
      <c r="A18" s="35" t="s">
        <v>0</v>
      </c>
      <c r="B18" s="35" t="s">
        <v>1</v>
      </c>
      <c r="C18" s="35" t="s">
        <v>2</v>
      </c>
      <c r="D18" s="35"/>
      <c r="E18" s="24" t="s">
        <v>5</v>
      </c>
      <c r="F18" s="24" t="s">
        <v>7</v>
      </c>
      <c r="G18" s="24" t="s">
        <v>8</v>
      </c>
      <c r="H18" s="24" t="s">
        <v>22</v>
      </c>
      <c r="I18" s="24" t="s">
        <v>23</v>
      </c>
      <c r="J18" s="36" t="s">
        <v>15</v>
      </c>
      <c r="K18" s="35" t="s">
        <v>11</v>
      </c>
      <c r="L18" s="35" t="s">
        <v>12</v>
      </c>
      <c r="M18" s="35" t="s">
        <v>13</v>
      </c>
      <c r="N18" s="35" t="s">
        <v>9</v>
      </c>
      <c r="O18" s="37" t="s">
        <v>10</v>
      </c>
    </row>
    <row r="19" spans="1:15" s="5" customFormat="1" ht="30" x14ac:dyDescent="0.25">
      <c r="A19" s="35"/>
      <c r="B19" s="38"/>
      <c r="C19" s="39" t="s">
        <v>3</v>
      </c>
      <c r="D19" s="39" t="s">
        <v>4</v>
      </c>
      <c r="E19" s="24" t="s">
        <v>6</v>
      </c>
      <c r="F19" s="24" t="s">
        <v>6</v>
      </c>
      <c r="G19" s="24" t="s">
        <v>6</v>
      </c>
      <c r="H19" s="24" t="s">
        <v>6</v>
      </c>
      <c r="I19" s="24" t="s">
        <v>6</v>
      </c>
      <c r="J19" s="40"/>
      <c r="K19" s="35"/>
      <c r="L19" s="35"/>
      <c r="M19" s="35"/>
      <c r="N19" s="35"/>
      <c r="O19" s="37"/>
    </row>
    <row r="20" spans="1:15" s="12" customFormat="1" ht="52.5" customHeight="1" x14ac:dyDescent="0.25">
      <c r="A20" s="19">
        <v>1</v>
      </c>
      <c r="B20" s="20" t="s">
        <v>32</v>
      </c>
      <c r="C20" s="21" t="s">
        <v>30</v>
      </c>
      <c r="D20" s="22">
        <v>10</v>
      </c>
      <c r="E20" s="23">
        <v>51340</v>
      </c>
      <c r="F20" s="24">
        <v>51000</v>
      </c>
      <c r="G20" s="24">
        <v>50409</v>
      </c>
      <c r="H20" s="24"/>
      <c r="I20" s="24"/>
      <c r="J20" s="24">
        <f t="shared" ref="J20:J29" si="0">AVERAGE(E20:I20)</f>
        <v>50916.333333333336</v>
      </c>
      <c r="K20" s="28">
        <f t="shared" ref="K20:K29" si="1">COUNT(E20:I20)</f>
        <v>3</v>
      </c>
      <c r="L20" s="28">
        <f t="shared" ref="L20:L29" si="2">STDEV(E20:I20)</f>
        <v>471.10543759686465</v>
      </c>
      <c r="M20" s="28">
        <f t="shared" ref="M20:M29" si="3">L20/J20*100</f>
        <v>0.92525405258993099</v>
      </c>
      <c r="N20" s="28" t="str">
        <f t="shared" ref="N20:N29" si="4">IF(M20&lt;33,"ОДНОРОДНЫЕ","НЕОДНОРОДНЫЕ")</f>
        <v>ОДНОРОДНЫЕ</v>
      </c>
      <c r="O20" s="24">
        <f t="shared" ref="O20:O29" si="5">D20*J20</f>
        <v>509163.33333333337</v>
      </c>
    </row>
    <row r="21" spans="1:15" s="12" customFormat="1" ht="39" customHeight="1" x14ac:dyDescent="0.25">
      <c r="A21" s="19">
        <v>2</v>
      </c>
      <c r="B21" s="20" t="s">
        <v>33</v>
      </c>
      <c r="C21" s="21" t="s">
        <v>31</v>
      </c>
      <c r="D21" s="22">
        <v>1</v>
      </c>
      <c r="E21" s="23">
        <v>22500</v>
      </c>
      <c r="F21" s="24">
        <v>23300</v>
      </c>
      <c r="G21" s="24">
        <v>21599</v>
      </c>
      <c r="H21" s="24"/>
      <c r="I21" s="24"/>
      <c r="J21" s="24">
        <f t="shared" si="0"/>
        <v>22466.333333333332</v>
      </c>
      <c r="K21" s="28">
        <f t="shared" si="1"/>
        <v>3</v>
      </c>
      <c r="L21" s="28">
        <f t="shared" si="2"/>
        <v>850.9996083038659</v>
      </c>
      <c r="M21" s="28">
        <f t="shared" si="3"/>
        <v>3.7878882845614887</v>
      </c>
      <c r="N21" s="28" t="str">
        <f t="shared" si="4"/>
        <v>ОДНОРОДНЫЕ</v>
      </c>
      <c r="O21" s="24">
        <f t="shared" si="5"/>
        <v>22466.333333333332</v>
      </c>
    </row>
    <row r="22" spans="1:15" s="12" customFormat="1" ht="24.75" hidden="1" customHeight="1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 t="e">
        <f t="shared" si="0"/>
        <v>#DIV/0!</v>
      </c>
      <c r="K22" s="28">
        <f t="shared" si="1"/>
        <v>0</v>
      </c>
      <c r="L22" s="28" t="e">
        <f t="shared" si="2"/>
        <v>#DIV/0!</v>
      </c>
      <c r="M22" s="28" t="e">
        <f t="shared" si="3"/>
        <v>#DIV/0!</v>
      </c>
      <c r="N22" s="28" t="e">
        <f t="shared" si="4"/>
        <v>#DIV/0!</v>
      </c>
      <c r="O22" s="24" t="e">
        <f t="shared" si="5"/>
        <v>#DIV/0!</v>
      </c>
    </row>
    <row r="23" spans="1:15" s="12" customFormat="1" ht="30" hidden="1" customHeight="1" x14ac:dyDescent="0.25">
      <c r="A23" s="19"/>
      <c r="B23" s="20"/>
      <c r="C23" s="21"/>
      <c r="D23" s="22"/>
      <c r="E23" s="23"/>
      <c r="F23" s="24"/>
      <c r="G23" s="24"/>
      <c r="H23" s="24"/>
      <c r="I23" s="24"/>
      <c r="J23" s="24" t="e">
        <f t="shared" ref="J23:J28" si="6">AVERAGE(E23:I23)</f>
        <v>#DIV/0!</v>
      </c>
      <c r="K23" s="28">
        <f t="shared" ref="K23:K28" si="7">COUNT(E23:I23)</f>
        <v>0</v>
      </c>
      <c r="L23" s="28" t="e">
        <f t="shared" ref="L23:L28" si="8">STDEV(E23:I23)</f>
        <v>#DIV/0!</v>
      </c>
      <c r="M23" s="28" t="e">
        <f t="shared" ref="M23:M28" si="9">L23/J23*100</f>
        <v>#DIV/0!</v>
      </c>
      <c r="N23" s="28" t="e">
        <f t="shared" ref="N23:N28" si="10">IF(M23&lt;33,"ОДНОРОДНЫЕ","НЕОДНОРОДНЫЕ")</f>
        <v>#DIV/0!</v>
      </c>
      <c r="O23" s="24" t="e">
        <f t="shared" ref="O23:O28" si="11">D23*J23</f>
        <v>#DIV/0!</v>
      </c>
    </row>
    <row r="24" spans="1:15" s="12" customFormat="1" hidden="1" x14ac:dyDescent="0.25">
      <c r="A24" s="19"/>
      <c r="B24" s="20"/>
      <c r="C24" s="21"/>
      <c r="D24" s="22"/>
      <c r="E24" s="23"/>
      <c r="F24" s="24"/>
      <c r="G24" s="24"/>
      <c r="H24" s="24"/>
      <c r="I24" s="24"/>
      <c r="J24" s="24" t="e">
        <f t="shared" si="6"/>
        <v>#DIV/0!</v>
      </c>
      <c r="K24" s="28">
        <f t="shared" si="7"/>
        <v>0</v>
      </c>
      <c r="L24" s="28" t="e">
        <f t="shared" si="8"/>
        <v>#DIV/0!</v>
      </c>
      <c r="M24" s="28" t="e">
        <f t="shared" si="9"/>
        <v>#DIV/0!</v>
      </c>
      <c r="N24" s="28" t="e">
        <f t="shared" si="10"/>
        <v>#DIV/0!</v>
      </c>
      <c r="O24" s="24" t="e">
        <f t="shared" si="11"/>
        <v>#DIV/0!</v>
      </c>
    </row>
    <row r="25" spans="1:15" s="12" customFormat="1" ht="14.45" hidden="1" customHeight="1" x14ac:dyDescent="0.25">
      <c r="A25" s="19"/>
      <c r="B25" s="20"/>
      <c r="C25" s="21"/>
      <c r="D25" s="22"/>
      <c r="E25" s="23"/>
      <c r="F25" s="24"/>
      <c r="G25" s="24"/>
      <c r="H25" s="24"/>
      <c r="I25" s="24"/>
      <c r="J25" s="24" t="e">
        <f t="shared" si="6"/>
        <v>#DIV/0!</v>
      </c>
      <c r="K25" s="28">
        <f t="shared" si="7"/>
        <v>0</v>
      </c>
      <c r="L25" s="28" t="e">
        <f t="shared" si="8"/>
        <v>#DIV/0!</v>
      </c>
      <c r="M25" s="28" t="e">
        <f t="shared" si="9"/>
        <v>#DIV/0!</v>
      </c>
      <c r="N25" s="28" t="e">
        <f t="shared" si="10"/>
        <v>#DIV/0!</v>
      </c>
      <c r="O25" s="24" t="e">
        <f t="shared" si="11"/>
        <v>#DIV/0!</v>
      </c>
    </row>
    <row r="26" spans="1:15" s="12" customFormat="1" ht="14.45" hidden="1" customHeight="1" x14ac:dyDescent="0.25">
      <c r="A26" s="19"/>
      <c r="B26" s="20"/>
      <c r="C26" s="21"/>
      <c r="D26" s="22"/>
      <c r="E26" s="23"/>
      <c r="F26" s="24"/>
      <c r="G26" s="24"/>
      <c r="H26" s="24"/>
      <c r="I26" s="24"/>
      <c r="J26" s="24" t="e">
        <f t="shared" si="6"/>
        <v>#DIV/0!</v>
      </c>
      <c r="K26" s="28">
        <f t="shared" si="7"/>
        <v>0</v>
      </c>
      <c r="L26" s="28" t="e">
        <f t="shared" si="8"/>
        <v>#DIV/0!</v>
      </c>
      <c r="M26" s="28" t="e">
        <f t="shared" si="9"/>
        <v>#DIV/0!</v>
      </c>
      <c r="N26" s="28" t="e">
        <f t="shared" si="10"/>
        <v>#DIV/0!</v>
      </c>
      <c r="O26" s="24" t="e">
        <f t="shared" si="11"/>
        <v>#DIV/0!</v>
      </c>
    </row>
    <row r="27" spans="1:15" s="12" customFormat="1" hidden="1" x14ac:dyDescent="0.25">
      <c r="A27" s="19"/>
      <c r="B27" s="20"/>
      <c r="C27" s="21"/>
      <c r="D27" s="22"/>
      <c r="E27" s="23"/>
      <c r="F27" s="24"/>
      <c r="G27" s="24"/>
      <c r="H27" s="24"/>
      <c r="I27" s="24"/>
      <c r="J27" s="24" t="e">
        <f t="shared" si="6"/>
        <v>#DIV/0!</v>
      </c>
      <c r="K27" s="28">
        <f t="shared" si="7"/>
        <v>0</v>
      </c>
      <c r="L27" s="28" t="e">
        <f t="shared" si="8"/>
        <v>#DIV/0!</v>
      </c>
      <c r="M27" s="28" t="e">
        <f t="shared" si="9"/>
        <v>#DIV/0!</v>
      </c>
      <c r="N27" s="28" t="e">
        <f t="shared" si="10"/>
        <v>#DIV/0!</v>
      </c>
      <c r="O27" s="24" t="e">
        <f t="shared" si="11"/>
        <v>#DIV/0!</v>
      </c>
    </row>
    <row r="28" spans="1:15" s="12" customFormat="1" hidden="1" x14ac:dyDescent="0.25">
      <c r="A28" s="19"/>
      <c r="B28" s="20"/>
      <c r="C28" s="21"/>
      <c r="D28" s="22"/>
      <c r="E28" s="23"/>
      <c r="F28" s="24"/>
      <c r="G28" s="24"/>
      <c r="H28" s="24"/>
      <c r="I28" s="24"/>
      <c r="J28" s="24" t="e">
        <f t="shared" si="6"/>
        <v>#DIV/0!</v>
      </c>
      <c r="K28" s="28">
        <f t="shared" si="7"/>
        <v>0</v>
      </c>
      <c r="L28" s="28" t="e">
        <f t="shared" si="8"/>
        <v>#DIV/0!</v>
      </c>
      <c r="M28" s="28" t="e">
        <f t="shared" si="9"/>
        <v>#DIV/0!</v>
      </c>
      <c r="N28" s="28" t="e">
        <f t="shared" si="10"/>
        <v>#DIV/0!</v>
      </c>
      <c r="O28" s="24" t="e">
        <f t="shared" si="11"/>
        <v>#DIV/0!</v>
      </c>
    </row>
    <row r="29" spans="1:15" s="12" customFormat="1" hidden="1" x14ac:dyDescent="0.25">
      <c r="A29" s="19"/>
      <c r="B29" s="20"/>
      <c r="C29" s="21"/>
      <c r="D29" s="22"/>
      <c r="E29" s="23"/>
      <c r="F29" s="24"/>
      <c r="G29" s="24"/>
      <c r="H29" s="24"/>
      <c r="I29" s="24"/>
      <c r="J29" s="24" t="e">
        <f t="shared" si="0"/>
        <v>#DIV/0!</v>
      </c>
      <c r="K29" s="28">
        <f t="shared" si="1"/>
        <v>0</v>
      </c>
      <c r="L29" s="28" t="e">
        <f t="shared" si="2"/>
        <v>#DIV/0!</v>
      </c>
      <c r="M29" s="28" t="e">
        <f t="shared" si="3"/>
        <v>#DIV/0!</v>
      </c>
      <c r="N29" s="28" t="e">
        <f t="shared" si="4"/>
        <v>#DIV/0!</v>
      </c>
      <c r="O29" s="24" t="e">
        <f t="shared" si="5"/>
        <v>#DIV/0!</v>
      </c>
    </row>
    <row r="30" spans="1:15" s="12" customFormat="1" hidden="1" x14ac:dyDescent="0.25">
      <c r="A30" s="19"/>
      <c r="B30" s="20"/>
      <c r="C30" s="21"/>
      <c r="D30" s="22"/>
      <c r="E30" s="23"/>
      <c r="F30" s="24"/>
      <c r="G30" s="24"/>
      <c r="H30" s="24"/>
      <c r="I30" s="24"/>
      <c r="J30" s="24" t="e">
        <f>AVERAGE(E30:I30)</f>
        <v>#DIV/0!</v>
      </c>
      <c r="K30" s="28">
        <f>COUNT(E30:I30)</f>
        <v>0</v>
      </c>
      <c r="L30" s="28" t="e">
        <f>STDEV(E30:I30)</f>
        <v>#DIV/0!</v>
      </c>
      <c r="M30" s="28" t="e">
        <f>L30/J30*100</f>
        <v>#DIV/0!</v>
      </c>
      <c r="N30" s="28" t="e">
        <f>IF(M30&lt;33,"ОДНОРОДНЫЕ","НЕОДНОРОДНЫЕ")</f>
        <v>#DIV/0!</v>
      </c>
      <c r="O30" s="24" t="e">
        <f>D30*J30</f>
        <v>#DIV/0!</v>
      </c>
    </row>
    <row r="31" spans="1:15" s="12" customFormat="1" ht="27.75" hidden="1" customHeight="1" x14ac:dyDescent="0.25">
      <c r="A31" s="19"/>
      <c r="B31" s="20"/>
      <c r="C31" s="21"/>
      <c r="D31" s="22"/>
      <c r="E31" s="23"/>
      <c r="F31" s="24"/>
      <c r="G31" s="24"/>
      <c r="H31" s="24"/>
      <c r="I31" s="24"/>
      <c r="J31" s="24" t="e">
        <f t="shared" ref="J31" si="12">AVERAGE(E31:I31)</f>
        <v>#DIV/0!</v>
      </c>
      <c r="K31" s="28">
        <f t="shared" ref="K31" si="13">COUNT(E31:I31)</f>
        <v>0</v>
      </c>
      <c r="L31" s="28" t="e">
        <f t="shared" ref="L31" si="14">STDEV(E31:I31)</f>
        <v>#DIV/0!</v>
      </c>
      <c r="M31" s="28" t="e">
        <f t="shared" ref="M31" si="15">L31/J31*100</f>
        <v>#DIV/0!</v>
      </c>
      <c r="N31" s="28" t="e">
        <f t="shared" ref="N31" si="16">IF(M31&lt;33,"ОДНОРОДНЫЕ","НЕОДНОРОДНЫЕ")</f>
        <v>#DIV/0!</v>
      </c>
      <c r="O31" s="24" t="e">
        <f t="shared" ref="O31" si="17">D31*J31</f>
        <v>#DIV/0!</v>
      </c>
    </row>
    <row r="32" spans="1:15" s="12" customFormat="1" hidden="1" x14ac:dyDescent="0.25">
      <c r="A32" s="19"/>
      <c r="B32" s="20"/>
      <c r="C32" s="21"/>
      <c r="D32" s="22"/>
      <c r="E32" s="23"/>
      <c r="F32" s="24"/>
      <c r="G32" s="24"/>
      <c r="H32" s="24"/>
      <c r="I32" s="24"/>
      <c r="J32" s="24" t="e">
        <f>AVERAGE(E32:I32)</f>
        <v>#DIV/0!</v>
      </c>
      <c r="K32" s="28">
        <f>COUNT(E32:I32)</f>
        <v>0</v>
      </c>
      <c r="L32" s="28" t="e">
        <f>STDEV(E32:I32)</f>
        <v>#DIV/0!</v>
      </c>
      <c r="M32" s="28" t="e">
        <f>L32/J32*100</f>
        <v>#DIV/0!</v>
      </c>
      <c r="N32" s="28" t="e">
        <f>IF(M32&lt;33,"ОДНОРОДНЫЕ","НЕОДНОРОДНЫЕ")</f>
        <v>#DIV/0!</v>
      </c>
      <c r="O32" s="24" t="e">
        <f>D32*J32</f>
        <v>#DIV/0!</v>
      </c>
    </row>
    <row r="33" spans="1:15" s="12" customFormat="1" ht="22.9" hidden="1" customHeight="1" x14ac:dyDescent="0.25">
      <c r="A33" s="19"/>
      <c r="B33" s="20"/>
      <c r="C33" s="21"/>
      <c r="D33" s="22"/>
      <c r="E33" s="23"/>
      <c r="F33" s="24"/>
      <c r="G33" s="24"/>
      <c r="H33" s="24"/>
      <c r="I33" s="24"/>
      <c r="J33" s="24" t="e">
        <f t="shared" ref="J33:J46" si="18">AVERAGE(E33:I33)</f>
        <v>#DIV/0!</v>
      </c>
      <c r="K33" s="28">
        <f t="shared" ref="K33:K46" si="19">COUNT(E33:I33)</f>
        <v>0</v>
      </c>
      <c r="L33" s="28" t="e">
        <f t="shared" ref="L33:L46" si="20">STDEV(E33:I33)</f>
        <v>#DIV/0!</v>
      </c>
      <c r="M33" s="28" t="e">
        <f t="shared" ref="M33:M46" si="21">L33/J33*100</f>
        <v>#DIV/0!</v>
      </c>
      <c r="N33" s="28" t="e">
        <f t="shared" ref="N33:N46" si="22">IF(M33&lt;33,"ОДНОРОДНЫЕ","НЕОДНОРОДНЫЕ")</f>
        <v>#DIV/0!</v>
      </c>
      <c r="O33" s="24" t="e">
        <f t="shared" ref="O33:O46" si="23">D33*J33</f>
        <v>#DIV/0!</v>
      </c>
    </row>
    <row r="34" spans="1:15" s="12" customFormat="1" ht="26.25" hidden="1" customHeight="1" x14ac:dyDescent="0.25">
      <c r="A34" s="19"/>
      <c r="B34" s="20"/>
      <c r="C34" s="21"/>
      <c r="D34" s="22"/>
      <c r="E34" s="23"/>
      <c r="F34" s="24"/>
      <c r="G34" s="24"/>
      <c r="H34" s="24"/>
      <c r="I34" s="24"/>
      <c r="J34" s="24" t="e">
        <f t="shared" si="18"/>
        <v>#DIV/0!</v>
      </c>
      <c r="K34" s="28">
        <f t="shared" si="19"/>
        <v>0</v>
      </c>
      <c r="L34" s="28" t="e">
        <f t="shared" si="20"/>
        <v>#DIV/0!</v>
      </c>
      <c r="M34" s="28" t="e">
        <f t="shared" si="21"/>
        <v>#DIV/0!</v>
      </c>
      <c r="N34" s="28" t="e">
        <f t="shared" si="22"/>
        <v>#DIV/0!</v>
      </c>
      <c r="O34" s="24" t="e">
        <f t="shared" si="23"/>
        <v>#DIV/0!</v>
      </c>
    </row>
    <row r="35" spans="1:15" s="12" customFormat="1" hidden="1" x14ac:dyDescent="0.25">
      <c r="A35" s="19"/>
      <c r="B35" s="20"/>
      <c r="C35" s="21"/>
      <c r="D35" s="22"/>
      <c r="E35" s="23"/>
      <c r="F35" s="24"/>
      <c r="G35" s="24"/>
      <c r="H35" s="24"/>
      <c r="I35" s="24"/>
      <c r="J35" s="24" t="e">
        <f t="shared" si="18"/>
        <v>#DIV/0!</v>
      </c>
      <c r="K35" s="28">
        <f t="shared" si="19"/>
        <v>0</v>
      </c>
      <c r="L35" s="28" t="e">
        <f t="shared" si="20"/>
        <v>#DIV/0!</v>
      </c>
      <c r="M35" s="28" t="e">
        <f t="shared" si="21"/>
        <v>#DIV/0!</v>
      </c>
      <c r="N35" s="28" t="e">
        <f t="shared" si="22"/>
        <v>#DIV/0!</v>
      </c>
      <c r="O35" s="24" t="e">
        <f t="shared" si="23"/>
        <v>#DIV/0!</v>
      </c>
    </row>
    <row r="36" spans="1:15" s="12" customFormat="1" hidden="1" x14ac:dyDescent="0.25">
      <c r="A36" s="19"/>
      <c r="B36" s="20"/>
      <c r="C36" s="21"/>
      <c r="D36" s="22"/>
      <c r="E36" s="23"/>
      <c r="F36" s="24"/>
      <c r="G36" s="24"/>
      <c r="H36" s="24"/>
      <c r="I36" s="24"/>
      <c r="J36" s="24" t="e">
        <f>AVERAGE(E36:I36)</f>
        <v>#DIV/0!</v>
      </c>
      <c r="K36" s="28">
        <f>COUNT(E36:I36)</f>
        <v>0</v>
      </c>
      <c r="L36" s="28" t="e">
        <f>STDEV(E36:I36)</f>
        <v>#DIV/0!</v>
      </c>
      <c r="M36" s="28" t="e">
        <f>L36/J36*100</f>
        <v>#DIV/0!</v>
      </c>
      <c r="N36" s="28" t="e">
        <f>IF(M36&lt;33,"ОДНОРОДНЫЕ","НЕОДНОРОДНЫЕ")</f>
        <v>#DIV/0!</v>
      </c>
      <c r="O36" s="24" t="e">
        <f>D36*J36</f>
        <v>#DIV/0!</v>
      </c>
    </row>
    <row r="37" spans="1:15" s="12" customFormat="1" hidden="1" x14ac:dyDescent="0.25">
      <c r="A37" s="19"/>
      <c r="B37" s="20"/>
      <c r="C37" s="21"/>
      <c r="D37" s="22"/>
      <c r="E37" s="23"/>
      <c r="F37" s="24"/>
      <c r="G37" s="24"/>
      <c r="H37" s="24"/>
      <c r="I37" s="24"/>
      <c r="J37" s="24" t="e">
        <f t="shared" si="18"/>
        <v>#DIV/0!</v>
      </c>
      <c r="K37" s="28">
        <f t="shared" si="19"/>
        <v>0</v>
      </c>
      <c r="L37" s="28" t="e">
        <f t="shared" si="20"/>
        <v>#DIV/0!</v>
      </c>
      <c r="M37" s="28" t="e">
        <f t="shared" si="21"/>
        <v>#DIV/0!</v>
      </c>
      <c r="N37" s="28" t="e">
        <f t="shared" si="22"/>
        <v>#DIV/0!</v>
      </c>
      <c r="O37" s="24" t="e">
        <f t="shared" si="23"/>
        <v>#DIV/0!</v>
      </c>
    </row>
    <row r="38" spans="1:15" s="12" customFormat="1" ht="30" hidden="1" customHeight="1" x14ac:dyDescent="0.25">
      <c r="A38" s="19"/>
      <c r="B38" s="20"/>
      <c r="C38" s="21"/>
      <c r="D38" s="22"/>
      <c r="E38" s="23"/>
      <c r="F38" s="24"/>
      <c r="G38" s="24"/>
      <c r="H38" s="24"/>
      <c r="I38" s="24"/>
      <c r="J38" s="24" t="e">
        <f>AVERAGE(E38:I38)</f>
        <v>#DIV/0!</v>
      </c>
      <c r="K38" s="28">
        <f>COUNT(E38:I38)</f>
        <v>0</v>
      </c>
      <c r="L38" s="28" t="e">
        <f>STDEV(E38:I38)</f>
        <v>#DIV/0!</v>
      </c>
      <c r="M38" s="28" t="e">
        <f>L38/J38*100</f>
        <v>#DIV/0!</v>
      </c>
      <c r="N38" s="28" t="e">
        <f>IF(M38&lt;33,"ОДНОРОДНЫЕ","НЕОДНОРОДНЫЕ")</f>
        <v>#DIV/0!</v>
      </c>
      <c r="O38" s="24" t="e">
        <f>D38*J38</f>
        <v>#DIV/0!</v>
      </c>
    </row>
    <row r="39" spans="1:15" s="12" customFormat="1" ht="29.25" hidden="1" customHeight="1" x14ac:dyDescent="0.25">
      <c r="A39" s="19"/>
      <c r="B39" s="20"/>
      <c r="C39" s="21"/>
      <c r="D39" s="22"/>
      <c r="E39" s="23"/>
      <c r="F39" s="24"/>
      <c r="G39" s="24"/>
      <c r="H39" s="24"/>
      <c r="I39" s="24"/>
      <c r="J39" s="24" t="e">
        <f t="shared" si="18"/>
        <v>#DIV/0!</v>
      </c>
      <c r="K39" s="28">
        <f t="shared" si="19"/>
        <v>0</v>
      </c>
      <c r="L39" s="28" t="e">
        <f t="shared" si="20"/>
        <v>#DIV/0!</v>
      </c>
      <c r="M39" s="28" t="e">
        <f t="shared" si="21"/>
        <v>#DIV/0!</v>
      </c>
      <c r="N39" s="28" t="e">
        <f t="shared" si="22"/>
        <v>#DIV/0!</v>
      </c>
      <c r="O39" s="24" t="e">
        <f t="shared" si="23"/>
        <v>#DIV/0!</v>
      </c>
    </row>
    <row r="40" spans="1:15" s="12" customFormat="1" hidden="1" x14ac:dyDescent="0.25">
      <c r="A40" s="19"/>
      <c r="B40" s="20"/>
      <c r="C40" s="21"/>
      <c r="D40" s="22"/>
      <c r="E40" s="23"/>
      <c r="F40" s="24"/>
      <c r="G40" s="24"/>
      <c r="H40" s="24"/>
      <c r="I40" s="24"/>
      <c r="J40" s="24" t="e">
        <f t="shared" si="18"/>
        <v>#DIV/0!</v>
      </c>
      <c r="K40" s="28">
        <f t="shared" si="19"/>
        <v>0</v>
      </c>
      <c r="L40" s="28" t="e">
        <f t="shared" si="20"/>
        <v>#DIV/0!</v>
      </c>
      <c r="M40" s="28" t="e">
        <f t="shared" si="21"/>
        <v>#DIV/0!</v>
      </c>
      <c r="N40" s="28" t="e">
        <f t="shared" si="22"/>
        <v>#DIV/0!</v>
      </c>
      <c r="O40" s="24" t="e">
        <f t="shared" si="23"/>
        <v>#DIV/0!</v>
      </c>
    </row>
    <row r="41" spans="1:15" s="12" customFormat="1" ht="30.75" hidden="1" customHeight="1" x14ac:dyDescent="0.25">
      <c r="A41" s="19"/>
      <c r="B41" s="20"/>
      <c r="C41" s="21"/>
      <c r="D41" s="22"/>
      <c r="E41" s="23"/>
      <c r="F41" s="24"/>
      <c r="G41" s="24"/>
      <c r="H41" s="24"/>
      <c r="I41" s="24"/>
      <c r="J41" s="24" t="e">
        <f>AVERAGE(E41:I41)</f>
        <v>#DIV/0!</v>
      </c>
      <c r="K41" s="28">
        <f>COUNT(E41:I41)</f>
        <v>0</v>
      </c>
      <c r="L41" s="28" t="e">
        <f>STDEV(E41:I41)</f>
        <v>#DIV/0!</v>
      </c>
      <c r="M41" s="28" t="e">
        <f>L41/J41*100</f>
        <v>#DIV/0!</v>
      </c>
      <c r="N41" s="28" t="e">
        <f>IF(M41&lt;33,"ОДНОРОДНЫЕ","НЕОДНОРОДНЫЕ")</f>
        <v>#DIV/0!</v>
      </c>
      <c r="O41" s="24" t="e">
        <f>D41*J41</f>
        <v>#DIV/0!</v>
      </c>
    </row>
    <row r="42" spans="1:15" s="12" customFormat="1" ht="28.5" hidden="1" customHeight="1" x14ac:dyDescent="0.25">
      <c r="A42" s="19"/>
      <c r="B42" s="20"/>
      <c r="C42" s="21"/>
      <c r="D42" s="22"/>
      <c r="E42" s="23"/>
      <c r="F42" s="24"/>
      <c r="G42" s="24"/>
      <c r="H42" s="24"/>
      <c r="I42" s="24"/>
      <c r="J42" s="24" t="e">
        <f>AVERAGE(E42:I42)</f>
        <v>#DIV/0!</v>
      </c>
      <c r="K42" s="28">
        <f>COUNT(E42:I42)</f>
        <v>0</v>
      </c>
      <c r="L42" s="28" t="e">
        <f>STDEV(E42:I42)</f>
        <v>#DIV/0!</v>
      </c>
      <c r="M42" s="28" t="e">
        <f>L42/J42*100</f>
        <v>#DIV/0!</v>
      </c>
      <c r="N42" s="28" t="e">
        <f>IF(M42&lt;33,"ОДНОРОДНЫЕ","НЕОДНОРОДНЫЕ")</f>
        <v>#DIV/0!</v>
      </c>
      <c r="O42" s="24" t="e">
        <f>D42*J42</f>
        <v>#DIV/0!</v>
      </c>
    </row>
    <row r="43" spans="1:15" s="12" customFormat="1" ht="27" hidden="1" customHeight="1" x14ac:dyDescent="0.25">
      <c r="A43" s="19"/>
      <c r="B43" s="20"/>
      <c r="C43" s="21"/>
      <c r="D43" s="22"/>
      <c r="E43" s="23"/>
      <c r="F43" s="24"/>
      <c r="G43" s="24"/>
      <c r="H43" s="24"/>
      <c r="I43" s="24"/>
      <c r="J43" s="24" t="e">
        <f>AVERAGE(E43:I43)</f>
        <v>#DIV/0!</v>
      </c>
      <c r="K43" s="28">
        <f>COUNT(E43:I43)</f>
        <v>0</v>
      </c>
      <c r="L43" s="28" t="e">
        <f>STDEV(E43:I43)</f>
        <v>#DIV/0!</v>
      </c>
      <c r="M43" s="28" t="e">
        <f>L43/J43*100</f>
        <v>#DIV/0!</v>
      </c>
      <c r="N43" s="28" t="e">
        <f>IF(M43&lt;33,"ОДНОРОДНЫЕ","НЕОДНОРОДНЫЕ")</f>
        <v>#DIV/0!</v>
      </c>
      <c r="O43" s="24" t="e">
        <f>D43*J43</f>
        <v>#DIV/0!</v>
      </c>
    </row>
    <row r="44" spans="1:15" s="12" customFormat="1" ht="25.5" hidden="1" customHeight="1" x14ac:dyDescent="0.25">
      <c r="A44" s="19"/>
      <c r="B44" s="20"/>
      <c r="C44" s="21"/>
      <c r="D44" s="22"/>
      <c r="E44" s="23"/>
      <c r="F44" s="24"/>
      <c r="G44" s="24"/>
      <c r="H44" s="24"/>
      <c r="I44" s="24"/>
      <c r="J44" s="24" t="e">
        <f>AVERAGE(E44:I44)</f>
        <v>#DIV/0!</v>
      </c>
      <c r="K44" s="28">
        <f>COUNT(E44:I44)</f>
        <v>0</v>
      </c>
      <c r="L44" s="28" t="e">
        <f>STDEV(E44:I44)</f>
        <v>#DIV/0!</v>
      </c>
      <c r="M44" s="28" t="e">
        <f>L44/J44*100</f>
        <v>#DIV/0!</v>
      </c>
      <c r="N44" s="28" t="e">
        <f>IF(M44&lt;33,"ОДНОРОДНЫЕ","НЕОДНОРОДНЫЕ")</f>
        <v>#DIV/0!</v>
      </c>
      <c r="O44" s="24" t="e">
        <f>D44*J44</f>
        <v>#DIV/0!</v>
      </c>
    </row>
    <row r="45" spans="1:15" s="12" customFormat="1" hidden="1" x14ac:dyDescent="0.25">
      <c r="A45" s="19"/>
      <c r="B45" s="20"/>
      <c r="C45" s="21"/>
      <c r="D45" s="22"/>
      <c r="E45" s="23"/>
      <c r="F45" s="24"/>
      <c r="G45" s="24"/>
      <c r="H45" s="24"/>
      <c r="I45" s="24"/>
      <c r="J45" s="24" t="e">
        <f t="shared" ref="J45" si="24">AVERAGE(E45:I45)</f>
        <v>#DIV/0!</v>
      </c>
      <c r="K45" s="28">
        <f t="shared" ref="K45" si="25">COUNT(E45:I45)</f>
        <v>0</v>
      </c>
      <c r="L45" s="28" t="e">
        <f t="shared" ref="L45" si="26">STDEV(E45:I45)</f>
        <v>#DIV/0!</v>
      </c>
      <c r="M45" s="28" t="e">
        <f t="shared" ref="M45" si="27">L45/J45*100</f>
        <v>#DIV/0!</v>
      </c>
      <c r="N45" s="28" t="e">
        <f t="shared" ref="N45" si="28">IF(M45&lt;33,"ОДНОРОДНЫЕ","НЕОДНОРОДНЫЕ")</f>
        <v>#DIV/0!</v>
      </c>
      <c r="O45" s="24" t="e">
        <f t="shared" ref="O45" si="29">D45*J45</f>
        <v>#DIV/0!</v>
      </c>
    </row>
    <row r="46" spans="1:15" s="12" customFormat="1" hidden="1" x14ac:dyDescent="0.25">
      <c r="A46" s="19"/>
      <c r="B46" s="20"/>
      <c r="C46" s="21"/>
      <c r="D46" s="22"/>
      <c r="E46" s="23"/>
      <c r="F46" s="24"/>
      <c r="G46" s="24"/>
      <c r="H46" s="24"/>
      <c r="I46" s="24"/>
      <c r="J46" s="24" t="e">
        <f t="shared" si="18"/>
        <v>#DIV/0!</v>
      </c>
      <c r="K46" s="28">
        <f t="shared" si="19"/>
        <v>0</v>
      </c>
      <c r="L46" s="28" t="e">
        <f t="shared" si="20"/>
        <v>#DIV/0!</v>
      </c>
      <c r="M46" s="28" t="e">
        <f t="shared" si="21"/>
        <v>#DIV/0!</v>
      </c>
      <c r="N46" s="28" t="e">
        <f t="shared" si="22"/>
        <v>#DIV/0!</v>
      </c>
      <c r="O46" s="24" t="e">
        <f t="shared" si="23"/>
        <v>#DIV/0!</v>
      </c>
    </row>
    <row r="47" spans="1:15" s="12" customFormat="1" ht="29.25" hidden="1" customHeight="1" x14ac:dyDescent="0.25">
      <c r="A47" s="19"/>
      <c r="B47" s="20"/>
      <c r="C47" s="21"/>
      <c r="D47" s="22"/>
      <c r="E47" s="23"/>
      <c r="F47" s="24"/>
      <c r="G47" s="24"/>
      <c r="H47" s="24"/>
      <c r="I47" s="24"/>
      <c r="J47" s="24" t="e">
        <f t="shared" ref="J47:J54" si="30">AVERAGE(E47:I47)</f>
        <v>#DIV/0!</v>
      </c>
      <c r="K47" s="28">
        <f t="shared" ref="K47:K54" si="31">COUNT(E47:I47)</f>
        <v>0</v>
      </c>
      <c r="L47" s="28" t="e">
        <f t="shared" ref="L47:L54" si="32">STDEV(E47:I47)</f>
        <v>#DIV/0!</v>
      </c>
      <c r="M47" s="28" t="e">
        <f t="shared" ref="M47:M54" si="33">L47/J47*100</f>
        <v>#DIV/0!</v>
      </c>
      <c r="N47" s="28" t="e">
        <f t="shared" ref="N47:N58" si="34">IF(M47&lt;33,"ОДНОРОДНЫЕ","НЕОДНОРОДНЫЕ")</f>
        <v>#DIV/0!</v>
      </c>
      <c r="O47" s="24" t="e">
        <f t="shared" ref="O47:O54" si="35">D47*J47</f>
        <v>#DIV/0!</v>
      </c>
    </row>
    <row r="48" spans="1:15" s="12" customFormat="1" hidden="1" x14ac:dyDescent="0.25">
      <c r="A48" s="19"/>
      <c r="B48" s="20"/>
      <c r="C48" s="21"/>
      <c r="D48" s="22"/>
      <c r="E48" s="23"/>
      <c r="F48" s="24"/>
      <c r="G48" s="24"/>
      <c r="H48" s="24"/>
      <c r="I48" s="24"/>
      <c r="J48" s="24" t="e">
        <f t="shared" si="30"/>
        <v>#DIV/0!</v>
      </c>
      <c r="K48" s="28">
        <f t="shared" si="31"/>
        <v>0</v>
      </c>
      <c r="L48" s="28" t="e">
        <f t="shared" si="32"/>
        <v>#DIV/0!</v>
      </c>
      <c r="M48" s="28" t="e">
        <f t="shared" si="33"/>
        <v>#DIV/0!</v>
      </c>
      <c r="N48" s="28" t="e">
        <f t="shared" si="34"/>
        <v>#DIV/0!</v>
      </c>
      <c r="O48" s="24" t="e">
        <f t="shared" si="35"/>
        <v>#DIV/0!</v>
      </c>
    </row>
    <row r="49" spans="1:15" s="12" customFormat="1" ht="30.75" hidden="1" customHeight="1" x14ac:dyDescent="0.25">
      <c r="A49" s="19"/>
      <c r="B49" s="20"/>
      <c r="C49" s="21"/>
      <c r="D49" s="22"/>
      <c r="E49" s="23"/>
      <c r="F49" s="24"/>
      <c r="G49" s="24"/>
      <c r="H49" s="24"/>
      <c r="I49" s="24"/>
      <c r="J49" s="24" t="e">
        <f t="shared" si="30"/>
        <v>#DIV/0!</v>
      </c>
      <c r="K49" s="28">
        <f t="shared" si="31"/>
        <v>0</v>
      </c>
      <c r="L49" s="28" t="e">
        <f t="shared" si="32"/>
        <v>#DIV/0!</v>
      </c>
      <c r="M49" s="28" t="e">
        <f t="shared" si="33"/>
        <v>#DIV/0!</v>
      </c>
      <c r="N49" s="28" t="e">
        <f t="shared" si="34"/>
        <v>#DIV/0!</v>
      </c>
      <c r="O49" s="24" t="e">
        <f t="shared" si="35"/>
        <v>#DIV/0!</v>
      </c>
    </row>
    <row r="50" spans="1:15" s="12" customFormat="1" ht="32.25" hidden="1" customHeight="1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 t="e">
        <f t="shared" si="30"/>
        <v>#DIV/0!</v>
      </c>
      <c r="K50" s="28">
        <f t="shared" si="31"/>
        <v>0</v>
      </c>
      <c r="L50" s="28" t="e">
        <f t="shared" si="32"/>
        <v>#DIV/0!</v>
      </c>
      <c r="M50" s="28" t="e">
        <f t="shared" si="33"/>
        <v>#DIV/0!</v>
      </c>
      <c r="N50" s="28" t="e">
        <f t="shared" si="34"/>
        <v>#DIV/0!</v>
      </c>
      <c r="O50" s="24" t="e">
        <f t="shared" si="35"/>
        <v>#DIV/0!</v>
      </c>
    </row>
    <row r="51" spans="1:15" s="12" customFormat="1" ht="27.75" hidden="1" customHeight="1" x14ac:dyDescent="0.25">
      <c r="A51" s="19"/>
      <c r="B51" s="20"/>
      <c r="C51" s="21"/>
      <c r="D51" s="22"/>
      <c r="E51" s="23"/>
      <c r="F51" s="24"/>
      <c r="G51" s="24"/>
      <c r="H51" s="24"/>
      <c r="I51" s="24"/>
      <c r="J51" s="24" t="e">
        <f t="shared" si="30"/>
        <v>#DIV/0!</v>
      </c>
      <c r="K51" s="28">
        <f t="shared" si="31"/>
        <v>0</v>
      </c>
      <c r="L51" s="28" t="e">
        <f t="shared" si="32"/>
        <v>#DIV/0!</v>
      </c>
      <c r="M51" s="28" t="e">
        <f t="shared" si="33"/>
        <v>#DIV/0!</v>
      </c>
      <c r="N51" s="28" t="e">
        <f t="shared" si="34"/>
        <v>#DIV/0!</v>
      </c>
      <c r="O51" s="24" t="e">
        <f t="shared" si="35"/>
        <v>#DIV/0!</v>
      </c>
    </row>
    <row r="52" spans="1:15" s="12" customFormat="1" hidden="1" x14ac:dyDescent="0.25">
      <c r="A52" s="19"/>
      <c r="B52" s="20"/>
      <c r="C52" s="21"/>
      <c r="D52" s="22"/>
      <c r="E52" s="23"/>
      <c r="F52" s="24"/>
      <c r="G52" s="24"/>
      <c r="H52" s="24"/>
      <c r="I52" s="24"/>
      <c r="J52" s="24" t="e">
        <f>AVERAGE(E52:I52)</f>
        <v>#DIV/0!</v>
      </c>
      <c r="K52" s="28">
        <f>COUNT(E52:I52)</f>
        <v>0</v>
      </c>
      <c r="L52" s="28" t="e">
        <f>STDEV(E52:I52)</f>
        <v>#DIV/0!</v>
      </c>
      <c r="M52" s="28" t="e">
        <f>L52/J52*100</f>
        <v>#DIV/0!</v>
      </c>
      <c r="N52" s="28" t="e">
        <f>IF(M52&lt;33,"ОДНОРОДНЫЕ","НЕОДНОРОДНЫЕ")</f>
        <v>#DIV/0!</v>
      </c>
      <c r="O52" s="24" t="e">
        <f>D52*J52</f>
        <v>#DIV/0!</v>
      </c>
    </row>
    <row r="53" spans="1:15" s="12" customFormat="1" hidden="1" x14ac:dyDescent="0.25">
      <c r="A53" s="19"/>
      <c r="B53" s="20"/>
      <c r="C53" s="21"/>
      <c r="D53" s="22"/>
      <c r="E53" s="23"/>
      <c r="F53" s="24"/>
      <c r="G53" s="24"/>
      <c r="H53" s="24"/>
      <c r="I53" s="24"/>
      <c r="J53" s="24" t="e">
        <f t="shared" si="30"/>
        <v>#DIV/0!</v>
      </c>
      <c r="K53" s="28">
        <f t="shared" si="31"/>
        <v>0</v>
      </c>
      <c r="L53" s="28" t="e">
        <f t="shared" si="32"/>
        <v>#DIV/0!</v>
      </c>
      <c r="M53" s="28" t="e">
        <f t="shared" si="33"/>
        <v>#DIV/0!</v>
      </c>
      <c r="N53" s="28" t="e">
        <f t="shared" si="34"/>
        <v>#DIV/0!</v>
      </c>
      <c r="O53" s="24" t="e">
        <f t="shared" si="35"/>
        <v>#DIV/0!</v>
      </c>
    </row>
    <row r="54" spans="1:15" s="12" customFormat="1" ht="26.25" hidden="1" customHeight="1" x14ac:dyDescent="0.25">
      <c r="A54" s="19"/>
      <c r="B54" s="20"/>
      <c r="C54" s="21"/>
      <c r="D54" s="22"/>
      <c r="E54" s="23"/>
      <c r="F54" s="24"/>
      <c r="G54" s="24"/>
      <c r="H54" s="24"/>
      <c r="I54" s="24"/>
      <c r="J54" s="24" t="e">
        <f t="shared" si="30"/>
        <v>#DIV/0!</v>
      </c>
      <c r="K54" s="28">
        <f t="shared" si="31"/>
        <v>0</v>
      </c>
      <c r="L54" s="28" t="e">
        <f t="shared" si="32"/>
        <v>#DIV/0!</v>
      </c>
      <c r="M54" s="28" t="e">
        <f t="shared" si="33"/>
        <v>#DIV/0!</v>
      </c>
      <c r="N54" s="28" t="e">
        <f t="shared" si="34"/>
        <v>#DIV/0!</v>
      </c>
      <c r="O54" s="24" t="e">
        <f t="shared" si="35"/>
        <v>#DIV/0!</v>
      </c>
    </row>
    <row r="55" spans="1:15" s="12" customFormat="1" ht="12.75" hidden="1" customHeight="1" x14ac:dyDescent="0.25">
      <c r="A55" s="19">
        <v>36</v>
      </c>
      <c r="B55" s="25"/>
      <c r="C55" s="26"/>
      <c r="D55" s="27"/>
      <c r="E55" s="24"/>
      <c r="F55" s="24"/>
      <c r="G55" s="24"/>
      <c r="H55" s="24"/>
      <c r="I55" s="24"/>
      <c r="J55" s="24"/>
      <c r="K55" s="28">
        <f t="shared" ref="K55:K57" si="36">COUNT(E55:I55)</f>
        <v>0</v>
      </c>
      <c r="L55" s="28" t="e">
        <f t="shared" ref="L55:L57" si="37">STDEV(E55:I55)</f>
        <v>#DIV/0!</v>
      </c>
      <c r="M55" s="28" t="e">
        <f t="shared" ref="M55:M57" si="38">L55/J55*100</f>
        <v>#DIV/0!</v>
      </c>
      <c r="N55" s="28" t="e">
        <f t="shared" si="34"/>
        <v>#DIV/0!</v>
      </c>
      <c r="O55" s="24">
        <f t="shared" ref="O55:O57" si="39">D55*J55</f>
        <v>0</v>
      </c>
    </row>
    <row r="56" spans="1:15" s="12" customFormat="1" hidden="1" x14ac:dyDescent="0.25">
      <c r="A56" s="28">
        <v>37</v>
      </c>
      <c r="B56" s="25"/>
      <c r="C56" s="21"/>
      <c r="D56" s="29"/>
      <c r="E56" s="24"/>
      <c r="F56" s="24"/>
      <c r="G56" s="24"/>
      <c r="H56" s="24"/>
      <c r="I56" s="24"/>
      <c r="J56" s="24"/>
      <c r="K56" s="28">
        <f t="shared" si="36"/>
        <v>0</v>
      </c>
      <c r="L56" s="28" t="e">
        <f t="shared" si="37"/>
        <v>#DIV/0!</v>
      </c>
      <c r="M56" s="28" t="e">
        <f t="shared" si="38"/>
        <v>#DIV/0!</v>
      </c>
      <c r="N56" s="28" t="e">
        <f t="shared" si="34"/>
        <v>#DIV/0!</v>
      </c>
      <c r="O56" s="24">
        <f t="shared" si="39"/>
        <v>0</v>
      </c>
    </row>
    <row r="57" spans="1:15" s="12" customFormat="1" hidden="1" x14ac:dyDescent="0.25">
      <c r="A57" s="28">
        <v>38</v>
      </c>
      <c r="B57" s="30"/>
      <c r="C57" s="21"/>
      <c r="D57" s="29"/>
      <c r="E57" s="24"/>
      <c r="F57" s="24"/>
      <c r="G57" s="24"/>
      <c r="H57" s="24"/>
      <c r="I57" s="24"/>
      <c r="J57" s="24"/>
      <c r="K57" s="28">
        <f t="shared" si="36"/>
        <v>0</v>
      </c>
      <c r="L57" s="28" t="e">
        <f t="shared" si="37"/>
        <v>#DIV/0!</v>
      </c>
      <c r="M57" s="28" t="e">
        <f t="shared" si="38"/>
        <v>#DIV/0!</v>
      </c>
      <c r="N57" s="28" t="e">
        <f t="shared" si="34"/>
        <v>#DIV/0!</v>
      </c>
      <c r="O57" s="24">
        <f t="shared" si="39"/>
        <v>0</v>
      </c>
    </row>
    <row r="58" spans="1:15" s="12" customFormat="1" hidden="1" x14ac:dyDescent="0.25">
      <c r="A58" s="28">
        <v>39</v>
      </c>
      <c r="B58" s="30"/>
      <c r="C58" s="21"/>
      <c r="D58" s="29"/>
      <c r="E58" s="24"/>
      <c r="F58" s="24"/>
      <c r="G58" s="24"/>
      <c r="H58" s="24"/>
      <c r="I58" s="24"/>
      <c r="J58" s="24"/>
      <c r="K58" s="28">
        <f t="shared" ref="K58" si="40">COUNT(E58:I58)</f>
        <v>0</v>
      </c>
      <c r="L58" s="28" t="e">
        <f t="shared" ref="L58" si="41">STDEV(E58:I58)</f>
        <v>#DIV/0!</v>
      </c>
      <c r="M58" s="28" t="e">
        <f t="shared" ref="M58" si="42">L58/J58*100</f>
        <v>#DIV/0!</v>
      </c>
      <c r="N58" s="28" t="e">
        <f t="shared" si="34"/>
        <v>#DIV/0!</v>
      </c>
      <c r="O58" s="24">
        <f t="shared" ref="O58" si="43">D58*J58</f>
        <v>0</v>
      </c>
    </row>
    <row r="59" spans="1:15" s="12" customFormat="1" ht="14.45" hidden="1" customHeight="1" x14ac:dyDescent="0.25">
      <c r="A59" s="28"/>
      <c r="B59" s="41"/>
      <c r="C59" s="28"/>
      <c r="D59" s="29"/>
      <c r="E59" s="24"/>
      <c r="F59" s="24"/>
      <c r="G59" s="24"/>
      <c r="H59" s="24"/>
      <c r="I59" s="24"/>
      <c r="J59" s="24" t="e">
        <f>AVERAGE(E59:I59)</f>
        <v>#DIV/0!</v>
      </c>
      <c r="K59" s="28">
        <f>COUNT(E59:I59)</f>
        <v>0</v>
      </c>
      <c r="L59" s="28" t="e">
        <f>STDEV(E59:I59)</f>
        <v>#DIV/0!</v>
      </c>
      <c r="M59" s="28" t="e">
        <f>L59/J59*100</f>
        <v>#DIV/0!</v>
      </c>
      <c r="N59" s="28" t="e">
        <f>IF(M59&lt;33,"ОДНОРОДНЫЕ","НЕОДНОРОДНЫЕ")</f>
        <v>#DIV/0!</v>
      </c>
      <c r="O59" s="24" t="e">
        <f>D59*J59</f>
        <v>#DIV/0!</v>
      </c>
    </row>
    <row r="60" spans="1:15" s="6" customFormat="1" hidden="1" x14ac:dyDescent="0.25">
      <c r="A60" s="14"/>
      <c r="B60" s="14"/>
      <c r="C60" s="14"/>
      <c r="D60" s="14"/>
      <c r="E60" s="4"/>
      <c r="F60" s="4"/>
      <c r="G60" s="4"/>
      <c r="H60" s="4"/>
      <c r="I60" s="4"/>
      <c r="J60" s="4"/>
      <c r="K60" s="14"/>
      <c r="L60" s="14"/>
      <c r="M60" s="14"/>
      <c r="N60" s="14"/>
      <c r="O60" s="4"/>
    </row>
    <row r="61" spans="1:15" s="11" customFormat="1" ht="33.6" customHeight="1" x14ac:dyDescent="0.25">
      <c r="A61" s="17" t="s">
        <v>25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</row>
    <row r="62" spans="1:15" s="11" customFormat="1" ht="33.6" customHeight="1" x14ac:dyDescent="0.25">
      <c r="A62" s="17" t="s">
        <v>24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</row>
    <row r="63" spans="1:15" s="6" customFormat="1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</row>
    <row r="64" spans="1:15" s="11" customFormat="1" ht="33.6" customHeight="1" x14ac:dyDescent="0.25">
      <c r="A64" s="15" t="s">
        <v>34</v>
      </c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</row>
  </sheetData>
  <mergeCells count="17">
    <mergeCell ref="L12:M12"/>
    <mergeCell ref="B14:N14"/>
    <mergeCell ref="A61:O61"/>
    <mergeCell ref="A62:O62"/>
    <mergeCell ref="A63:O63"/>
    <mergeCell ref="O18:O19"/>
    <mergeCell ref="A17:B17"/>
    <mergeCell ref="C17:D17"/>
    <mergeCell ref="J18:J19"/>
    <mergeCell ref="K18:K19"/>
    <mergeCell ref="L18:L19"/>
    <mergeCell ref="M18:M19"/>
    <mergeCell ref="N18:N19"/>
    <mergeCell ref="A18:A19"/>
    <mergeCell ref="B18:B19"/>
    <mergeCell ref="C18:D18"/>
    <mergeCell ref="A64:O64"/>
  </mergeCells>
  <conditionalFormatting sqref="N20:N54 N59">
    <cfRule type="containsText" dxfId="29" priority="34" operator="containsText" text="НЕ">
      <formula>NOT(ISERROR(SEARCH("НЕ",N20)))</formula>
    </cfRule>
    <cfRule type="containsText" dxfId="28" priority="35" operator="containsText" text="ОДНОРОДНЫЕ">
      <formula>NOT(ISERROR(SEARCH("ОДНОРОДНЫЕ",N20)))</formula>
    </cfRule>
    <cfRule type="containsText" dxfId="27" priority="36" operator="containsText" text="НЕОДНОРОДНЫЕ">
      <formula>NOT(ISERROR(SEARCH("НЕОДНОРОДНЫЕ",N20)))</formula>
    </cfRule>
  </conditionalFormatting>
  <conditionalFormatting sqref="N20:N54 N59">
    <cfRule type="containsText" dxfId="26" priority="31" operator="containsText" text="НЕОДНОРОДНЫЕ">
      <formula>NOT(ISERROR(SEARCH("НЕОДНОРОДНЫЕ",N20)))</formula>
    </cfRule>
    <cfRule type="containsText" dxfId="25" priority="32" operator="containsText" text="ОДНОРОДНЫЕ">
      <formula>NOT(ISERROR(SEARCH("ОДНОРОДНЫЕ",N20)))</formula>
    </cfRule>
    <cfRule type="containsText" dxfId="24" priority="33" operator="containsText" text="НЕОДНОРОДНЫЕ">
      <formula>NOT(ISERROR(SEARCH("НЕОДНОРОДНЫЕ",N20)))</formula>
    </cfRule>
  </conditionalFormatting>
  <conditionalFormatting sqref="N55">
    <cfRule type="containsText" dxfId="23" priority="22" operator="containsText" text="НЕ">
      <formula>NOT(ISERROR(SEARCH("НЕ",N55)))</formula>
    </cfRule>
    <cfRule type="containsText" dxfId="22" priority="23" operator="containsText" text="ОДНОРОДНЫЕ">
      <formula>NOT(ISERROR(SEARCH("ОДНОРОДНЫЕ",N55)))</formula>
    </cfRule>
    <cfRule type="containsText" dxfId="21" priority="24" operator="containsText" text="НЕОДНОРОДНЫЕ">
      <formula>NOT(ISERROR(SEARCH("НЕОДНОРОДНЫЕ",N55)))</formula>
    </cfRule>
  </conditionalFormatting>
  <conditionalFormatting sqref="N55">
    <cfRule type="containsText" dxfId="20" priority="19" operator="containsText" text="НЕОДНОРОДНЫЕ">
      <formula>NOT(ISERROR(SEARCH("НЕОДНОРОДНЫЕ",N55)))</formula>
    </cfRule>
    <cfRule type="containsText" dxfId="19" priority="20" operator="containsText" text="ОДНОРОДНЫЕ">
      <formula>NOT(ISERROR(SEARCH("ОДНОРОДНЫЕ",N55)))</formula>
    </cfRule>
    <cfRule type="containsText" dxfId="18" priority="21" operator="containsText" text="НЕОДНОРОДНЫЕ">
      <formula>NOT(ISERROR(SEARCH("НЕОДНОРОДНЫЕ",N55)))</formula>
    </cfRule>
  </conditionalFormatting>
  <conditionalFormatting sqref="N56">
    <cfRule type="containsText" dxfId="17" priority="16" operator="containsText" text="НЕ">
      <formula>NOT(ISERROR(SEARCH("НЕ",N56)))</formula>
    </cfRule>
    <cfRule type="containsText" dxfId="16" priority="17" operator="containsText" text="ОДНОРОДНЫЕ">
      <formula>NOT(ISERROR(SEARCH("ОДНОРОДНЫЕ",N56)))</formula>
    </cfRule>
    <cfRule type="containsText" dxfId="15" priority="18" operator="containsText" text="НЕОДНОРОДНЫЕ">
      <formula>NOT(ISERROR(SEARCH("НЕОДНОРОДНЫЕ",N56)))</formula>
    </cfRule>
  </conditionalFormatting>
  <conditionalFormatting sqref="N56">
    <cfRule type="containsText" dxfId="14" priority="13" operator="containsText" text="НЕОДНОРОДНЫЕ">
      <formula>NOT(ISERROR(SEARCH("НЕОДНОРОДНЫЕ",N56)))</formula>
    </cfRule>
    <cfRule type="containsText" dxfId="13" priority="14" operator="containsText" text="ОДНОРОДНЫЕ">
      <formula>NOT(ISERROR(SEARCH("ОДНОРОДНЫЕ",N56)))</formula>
    </cfRule>
    <cfRule type="containsText" dxfId="12" priority="15" operator="containsText" text="НЕОДНОРОДНЫЕ">
      <formula>NOT(ISERROR(SEARCH("НЕОДНОРОДНЫЕ",N56)))</formula>
    </cfRule>
  </conditionalFormatting>
  <conditionalFormatting sqref="N57">
    <cfRule type="containsText" dxfId="11" priority="10" operator="containsText" text="НЕ">
      <formula>NOT(ISERROR(SEARCH("НЕ",N57)))</formula>
    </cfRule>
    <cfRule type="containsText" dxfId="10" priority="11" operator="containsText" text="ОДНОРОДНЫЕ">
      <formula>NOT(ISERROR(SEARCH("ОДНОРОДНЫЕ",N57)))</formula>
    </cfRule>
    <cfRule type="containsText" dxfId="9" priority="12" operator="containsText" text="НЕОДНОРОДНЫЕ">
      <formula>NOT(ISERROR(SEARCH("НЕОДНОРОДНЫЕ",N57)))</formula>
    </cfRule>
  </conditionalFormatting>
  <conditionalFormatting sqref="N57">
    <cfRule type="containsText" dxfId="8" priority="7" operator="containsText" text="НЕОДНОРОДНЫЕ">
      <formula>NOT(ISERROR(SEARCH("НЕОДНОРОДНЫЕ",N57)))</formula>
    </cfRule>
    <cfRule type="containsText" dxfId="7" priority="8" operator="containsText" text="ОДНОРОДНЫЕ">
      <formula>NOT(ISERROR(SEARCH("ОДНОРОДНЫЕ",N57)))</formula>
    </cfRule>
    <cfRule type="containsText" dxfId="6" priority="9" operator="containsText" text="НЕОДНОРОДНЫЕ">
      <formula>NOT(ISERROR(SEARCH("НЕОДНОРОДНЫЕ",N57)))</formula>
    </cfRule>
  </conditionalFormatting>
  <conditionalFormatting sqref="N58">
    <cfRule type="containsText" dxfId="5" priority="4" operator="containsText" text="НЕ">
      <formula>NOT(ISERROR(SEARCH("НЕ",N58)))</formula>
    </cfRule>
    <cfRule type="containsText" dxfId="4" priority="5" operator="containsText" text="ОДНОРОДНЫЕ">
      <formula>NOT(ISERROR(SEARCH("ОДНОРОДНЫЕ",N58)))</formula>
    </cfRule>
    <cfRule type="containsText" dxfId="3" priority="6" operator="containsText" text="НЕОДНОРОДНЫЕ">
      <formula>NOT(ISERROR(SEARCH("НЕОДНОРОДНЫЕ",N58)))</formula>
    </cfRule>
  </conditionalFormatting>
  <conditionalFormatting sqref="N58">
    <cfRule type="containsText" dxfId="2" priority="1" operator="containsText" text="НЕОДНОРОДНЫЕ">
      <formula>NOT(ISERROR(SEARCH("НЕОДНОРОДНЫЕ",N58)))</formula>
    </cfRule>
    <cfRule type="containsText" dxfId="1" priority="2" operator="containsText" text="ОДНОРОДНЫЕ">
      <formula>NOT(ISERROR(SEARCH("ОДНОРОДНЫЕ",N58)))</formula>
    </cfRule>
    <cfRule type="containsText" dxfId="0" priority="3" operator="containsText" text="НЕОДНОРОДНЫЕ">
      <formula>NOT(ISERROR(SEARCH("НЕОДНОРОДНЫЕ",N58)))</formula>
    </cfRule>
  </conditionalFormatting>
  <pageMargins left="0.31496062992125984" right="0.19685039370078741" top="0.35433070866141736" bottom="0.35433070866141736" header="0.11811023622047245" footer="0.11811023622047245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2022-09-05T04:18:07Z</dcterms:modified>
</cp:coreProperties>
</file>