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K21" i="1"/>
  <c r="J21" i="1"/>
  <c r="O21" i="1" s="1"/>
  <c r="L20" i="1"/>
  <c r="K20" i="1"/>
  <c r="J20" i="1"/>
  <c r="O20" i="1" s="1"/>
  <c r="M20" i="1" l="1"/>
  <c r="N20" i="1" s="1"/>
  <c r="M21" i="1"/>
  <c r="N21" i="1" s="1"/>
  <c r="C17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<sst xmlns="http://schemas.openxmlformats.org/spreadsheetml/2006/main" count="43" uniqueCount="39">
  <si>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</si>
  <si>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</si>
  <si>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</si>
  <si>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</si>
  <si>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</si>
  <si>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</si>
  <si>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</si>
  <si>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</si>
  <si>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</si>
  <si>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</si>
  <si>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</si>
  <si>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</si>
  <si>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</si>
  <si>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</si>
  <si>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</si>
  <si>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</si>
  <si>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</si>
  <si>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</si>
  <si>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</si>
  <si>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</si>
  <si>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</si>
  <si>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</si>
  <si>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</si>
  <si>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</si>
  <si>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</si>
  <si>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</si>
  <si>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</si>
  <si>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</si>
  <si>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термотрансферные этикетки для термотрансферных принтеров</t>
  </si>
  <si>
    <t>рул.</t>
  </si>
  <si>
    <t>Итого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</si>
  <si>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</si>
  <si>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</si>
  <si>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термотрансферных этикеток для термотрансферных принтеров путем запроса котировок</t>
  </si>
  <si>
    <t>№ 215-22</t>
  </si>
  <si>
    <t>КП вх.5295-10/22 от 06.10.2022</t>
  </si>
  <si>
    <t>КП вх.5294-10/22 от 06.10.2022</t>
  </si>
  <si>
    <t>КП вх.5293-10/22 от 06.10.2022</t>
  </si>
  <si>
    <t>Исходя из имеющегося у Заказчика объёма финансового обеспечения для осуществления закупки НМЦД устанавливается в размере 120 750 (сто двадцать тысяч семьсот пятьдесят)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</si>
</sst>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A28" sqref="A2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4" t="s">
        <v>26</v>
      </c>
    </row>
    <row r="2" spans="1:15" x14ac:dyDescent="0.25">
      <c r="A2" s="20"/>
      <c r="B2" s="20"/>
      <c r="C2" s="20"/>
      <c r="D2" s="20"/>
      <c r="K2" s="20"/>
      <c r="L2" s="20"/>
      <c r="M2" s="20"/>
      <c r="N2" s="20"/>
      <c r="O2" s="24" t="s">
        <v>27</v>
      </c>
    </row>
    <row r="3" spans="1:15" x14ac:dyDescent="0.25">
      <c r="A3" s="20"/>
      <c r="B3" s="20"/>
      <c r="C3" s="20"/>
      <c r="D3" s="20"/>
      <c r="K3" s="20"/>
      <c r="L3" s="20"/>
      <c r="M3" s="20"/>
      <c r="N3" s="20"/>
      <c r="O3" s="24" t="s">
        <v>33</v>
      </c>
    </row>
    <row r="4" spans="1:15" ht="14.45" customHeight="1" x14ac:dyDescent="0.25">
      <c r="A4" s="13"/>
      <c r="B4" s="13"/>
      <c r="C4" s="13"/>
      <c r="D4" s="13"/>
      <c r="K4" s="13"/>
      <c r="L4" s="13"/>
      <c r="M4" s="13"/>
      <c r="N4" s="13"/>
      <c r="O4" s="24" t="s">
        <v>31</v>
      </c>
    </row>
    <row r="5" spans="1:15" ht="14.45" hidden="1" customHeight="1" x14ac:dyDescent="0.25">
      <c r="A5" s="15"/>
      <c r="B5" s="15"/>
      <c r="C5" s="15"/>
      <c r="D5" s="15"/>
      <c r="K5" s="15"/>
      <c r="L5" s="15"/>
      <c r="M5" s="15"/>
      <c r="N5" s="15"/>
      <c r="O5" s="24" t="s">
        <v>32</v>
      </c>
    </row>
    <row r="6" spans="1:15" ht="14.45" customHeight="1" x14ac:dyDescent="0.25">
      <c r="A6" s="19"/>
      <c r="B6" s="19"/>
      <c r="C6" s="19"/>
      <c r="D6" s="19"/>
      <c r="K6" s="19"/>
      <c r="L6" s="19"/>
      <c r="M6" s="19"/>
      <c r="N6" s="19"/>
      <c r="O6" s="24" t="s">
        <v>34</v>
      </c>
    </row>
    <row r="7" spans="1:15" x14ac:dyDescent="0.25">
      <c r="A7" s="19"/>
      <c r="B7" s="19"/>
      <c r="C7" s="19"/>
      <c r="D7" s="19"/>
      <c r="K7" s="19"/>
      <c r="L7" s="19"/>
      <c r="M7" s="19"/>
      <c r="N7" s="19"/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 ht="14.45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31" t="s">
        <v>20</v>
      </c>
      <c r="M12" s="31"/>
      <c r="N12" s="6"/>
      <c r="O12" s="4" t="s">
        <v>18</v>
      </c>
    </row>
    <row r="13" spans="1:15" ht="18" x14ac:dyDescent="0.3">
      <c r="A13" s="15"/>
      <c r="B13" s="15"/>
      <c r="C13" s="15"/>
      <c r="D13" s="15"/>
      <c r="K13" s="15"/>
      <c r="L13" s="15"/>
      <c r="M13" s="15"/>
      <c r="N13" s="15"/>
      <c r="O13" s="5"/>
    </row>
    <row r="14" spans="1:15" ht="18.75" x14ac:dyDescent="0.25">
      <c r="A14" s="15"/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5"/>
    </row>
    <row r="15" spans="1:15" ht="14.45" hidden="1" x14ac:dyDescent="0.3">
      <c r="A15" s="15"/>
      <c r="B15" s="15"/>
      <c r="C15" s="15"/>
      <c r="D15" s="15"/>
      <c r="K15" s="15"/>
      <c r="L15" s="15"/>
      <c r="M15" s="15"/>
      <c r="N15" s="15"/>
    </row>
    <row r="16" spans="1:15" ht="14.45" x14ac:dyDescent="0.3">
      <c r="A16" s="15"/>
      <c r="B16" s="15"/>
      <c r="C16" s="15"/>
      <c r="D16" s="15"/>
      <c r="K16" s="15"/>
      <c r="L16" s="15"/>
      <c r="M16" s="15"/>
      <c r="N16" s="15"/>
    </row>
    <row r="17" spans="1:15" s="6" customFormat="1" ht="42.6" customHeight="1" x14ac:dyDescent="0.25">
      <c r="A17" s="33" t="s">
        <v>14</v>
      </c>
      <c r="B17" s="34"/>
      <c r="C17" s="35">
        <f>SUMIF(O20:O21,"&gt;0")</f>
        <v>125579.99999999999</v>
      </c>
      <c r="D17" s="34"/>
      <c r="E17" s="12" t="s">
        <v>35</v>
      </c>
      <c r="F17" s="12" t="s">
        <v>36</v>
      </c>
      <c r="G17" s="12" t="s">
        <v>37</v>
      </c>
      <c r="H17" s="12"/>
      <c r="I17" s="12"/>
      <c r="J17" s="16"/>
      <c r="K17" s="17"/>
      <c r="L17" s="17"/>
      <c r="M17" s="17"/>
      <c r="N17" s="17"/>
      <c r="O17" s="16"/>
    </row>
    <row r="18" spans="1:15" s="6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16" t="s">
        <v>5</v>
      </c>
      <c r="F18" s="16" t="s">
        <v>7</v>
      </c>
      <c r="G18" s="16" t="s">
        <v>8</v>
      </c>
      <c r="H18" s="11" t="s">
        <v>22</v>
      </c>
      <c r="I18" s="11" t="s">
        <v>23</v>
      </c>
      <c r="J18" s="29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28" t="s">
        <v>10</v>
      </c>
    </row>
    <row r="19" spans="1:15" s="6" customFormat="1" ht="30" x14ac:dyDescent="0.25">
      <c r="A19" s="27"/>
      <c r="B19" s="27"/>
      <c r="C19" s="17" t="s">
        <v>3</v>
      </c>
      <c r="D19" s="17" t="s">
        <v>4</v>
      </c>
      <c r="E19" s="16" t="s">
        <v>6</v>
      </c>
      <c r="F19" s="16" t="s">
        <v>6</v>
      </c>
      <c r="G19" s="16" t="s">
        <v>6</v>
      </c>
      <c r="H19" s="16" t="s">
        <v>6</v>
      </c>
      <c r="I19" s="16" t="s">
        <v>6</v>
      </c>
      <c r="J19" s="30"/>
      <c r="K19" s="27"/>
      <c r="L19" s="27"/>
      <c r="M19" s="27"/>
      <c r="N19" s="27"/>
      <c r="O19" s="28"/>
    </row>
    <row r="20" spans="1:15" s="6" customFormat="1" ht="48" customHeight="1" x14ac:dyDescent="0.25">
      <c r="A20" s="17">
        <v>1</v>
      </c>
      <c r="B20" s="14" t="s">
        <v>28</v>
      </c>
      <c r="C20" s="14" t="s">
        <v>29</v>
      </c>
      <c r="D20" s="18">
        <v>600</v>
      </c>
      <c r="E20" s="16">
        <v>209.3</v>
      </c>
      <c r="F20" s="16">
        <v>201.25</v>
      </c>
      <c r="G20" s="16">
        <v>217.35</v>
      </c>
      <c r="H20" s="16"/>
      <c r="I20" s="16"/>
      <c r="J20" s="16">
        <f t="shared" ref="J20" si="0">AVERAGE(E20:I20)</f>
        <v>209.29999999999998</v>
      </c>
      <c r="K20" s="17">
        <f t="shared" ref="K20" si="1">COUNT(E20:I20)</f>
        <v>3</v>
      </c>
      <c r="L20" s="17">
        <f t="shared" ref="L20" si="2">STDEV(E20:I20)</f>
        <v>8.0499999999999972</v>
      </c>
      <c r="M20" s="17">
        <f t="shared" ref="M20" si="3">L20/J20*100</f>
        <v>3.8461538461538449</v>
      </c>
      <c r="N20" s="17" t="str">
        <f t="shared" ref="N20" si="4">IF(M20&lt;33,"ОДНОРОДНЫЕ","НЕОДНОРОДНЫЕ")</f>
        <v>ОДНОРОДНЫЕ</v>
      </c>
      <c r="O20" s="16">
        <f t="shared" ref="O20" si="5">D20*J20</f>
        <v>125579.99999999999</v>
      </c>
    </row>
    <row r="21" spans="1:15" s="6" customFormat="1" ht="27.6" hidden="1" customHeight="1" x14ac:dyDescent="0.3">
      <c r="A21" s="17">
        <v>3</v>
      </c>
      <c r="B21" s="14"/>
      <c r="C21" s="14"/>
      <c r="D21" s="18"/>
      <c r="E21" s="16"/>
      <c r="F21" s="16"/>
      <c r="G21" s="16"/>
      <c r="H21" s="16"/>
      <c r="I21" s="16"/>
      <c r="J21" s="16" t="e">
        <f>AVERAGE(E21:I21)</f>
        <v>#DIV/0!</v>
      </c>
      <c r="K21" s="17">
        <f>COUNT(E21:I21)</f>
        <v>0</v>
      </c>
      <c r="L21" s="17" t="e">
        <f>STDEV(E21:I21)</f>
        <v>#DIV/0!</v>
      </c>
      <c r="M21" s="17" t="e">
        <f>L21/J21*100</f>
        <v>#DIV/0!</v>
      </c>
      <c r="N21" s="17" t="e">
        <f>IF(M21&lt;33,"ОДНОРОДНЫЕ","НЕОДНОРОДНЫЕ")</f>
        <v>#DIV/0!</v>
      </c>
      <c r="O21" s="16" t="e">
        <f>D21*J21</f>
        <v>#DIV/0!</v>
      </c>
    </row>
    <row r="22" spans="1:15" s="6" customFormat="1" ht="18.75" customHeight="1" x14ac:dyDescent="0.25">
      <c r="A22" s="27" t="s">
        <v>30</v>
      </c>
      <c r="B22" s="27"/>
      <c r="C22" s="27"/>
      <c r="D22" s="27"/>
      <c r="E22" s="23">
        <v>125580</v>
      </c>
      <c r="F22" s="23">
        <v>120750</v>
      </c>
      <c r="G22" s="23">
        <v>130410</v>
      </c>
      <c r="H22" s="23"/>
      <c r="I22" s="23"/>
      <c r="J22" s="23"/>
      <c r="K22" s="22"/>
      <c r="L22" s="22"/>
      <c r="M22" s="22"/>
      <c r="N22" s="22"/>
      <c r="O22" s="23"/>
    </row>
    <row r="23" spans="1:15" s="8" customFormat="1" x14ac:dyDescent="0.25">
      <c r="A23" s="6"/>
      <c r="B23" s="6"/>
      <c r="C23" s="6"/>
      <c r="D23" s="6"/>
      <c r="E23" s="7"/>
      <c r="F23" s="7"/>
      <c r="G23" s="7"/>
      <c r="H23" s="7"/>
      <c r="I23" s="7"/>
      <c r="J23" s="7"/>
      <c r="K23" s="6"/>
      <c r="L23" s="6"/>
      <c r="M23" s="6"/>
      <c r="N23" s="6"/>
      <c r="O23" s="7"/>
    </row>
    <row r="24" spans="1:15" s="21" customFormat="1" ht="33.6" customHeight="1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21" customFormat="1" ht="33.6" customHeight="1" x14ac:dyDescent="0.25">
      <c r="A25" s="25" t="s">
        <v>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s="21" customFormat="1" ht="1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s="21" customFormat="1" ht="31.9" customHeight="1" x14ac:dyDescent="0.25">
      <c r="A27" s="26" t="s">
        <v>38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</sheetData>
  <mergeCells count="18">
    <mergeCell ref="L12:M12"/>
    <mergeCell ref="B14:N14"/>
    <mergeCell ref="A17:B17"/>
    <mergeCell ref="C17:D17"/>
    <mergeCell ref="A25:O25"/>
    <mergeCell ref="A26:O26"/>
    <mergeCell ref="A27:O27"/>
    <mergeCell ref="L18:L19"/>
    <mergeCell ref="M18:M19"/>
    <mergeCell ref="N18:N19"/>
    <mergeCell ref="O18:O19"/>
    <mergeCell ref="A24:O24"/>
    <mergeCell ref="A18:A19"/>
    <mergeCell ref="B18:B19"/>
    <mergeCell ref="C18:D18"/>
    <mergeCell ref="J18:J19"/>
    <mergeCell ref="K18:K19"/>
    <mergeCell ref="A22:D22"/>
  </mergeCells>
  <conditionalFormatting sqref="N20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0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2022-10-21T07:22:09Z</dcterms:modified>
</cp:coreProperties>
</file>