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<sst xmlns="http://schemas.openxmlformats.org/spreadsheetml/2006/main" count="43" uniqueCount="39">
  <si>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</si>
  <si>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</si>
  <si>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</si>
  <si>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</si>
  <si>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</si>
  <si>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</si>
  <si>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</si>
  <si>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</si>
  <si>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</si>
  <si>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</si>
  <si>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</si>
  <si>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</si>
  <si>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</si>
  <si>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</si>
  <si>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</si>
  <si>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</si>
  <si>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</si>
  <si>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</si>
  <si>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</si>
  <si>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</si>
  <si>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</si>
  <si>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</si>
  <si>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</si>
  <si>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</si>
  <si>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</si>
  <si>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</si>
  <si>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</si>
  <si>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</si>
  <si>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</si>
  <si>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</si>
  <si>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</si>
  <si>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</si>
  <si>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206-22</t>
  </si>
  <si>
    <t>на поставку комплекта принадлежностей к аппарату контактной литотрипсии (зонд Litho Clast EL - 046) путем запроса котировок</t>
  </si>
  <si>
    <t>Комплект принадлежностей к аппарату для контактной литотрипсии</t>
  </si>
  <si>
    <t>КП вх.4913-09/22 от 15.09.2022</t>
  </si>
  <si>
    <t>КП вх.4914-09/22 от 15.09.2022</t>
  </si>
  <si>
    <t>КП вх.4915-09/22 от 15.09.2022</t>
  </si>
  <si>
    <t>Исходя из имеющегося у Заказчика объёма финансового обеспечения для осуществления закупки НМЦД устанавливается в размере79 200 (семьдесят девять тысяч двести)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</si>
</sst>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9" sqref="A2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28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29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33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30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 t="s">
        <v>31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32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81066.666666666672</v>
      </c>
      <c r="D16" s="26"/>
      <c r="E16" s="11" t="s">
        <v>35</v>
      </c>
      <c r="F16" s="11" t="s">
        <v>36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4" t="s">
        <v>10</v>
      </c>
    </row>
    <row r="18" spans="1:15" s="5" customFormat="1" ht="30" x14ac:dyDescent="0.25">
      <c r="A18" s="19"/>
      <c r="B18" s="1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19"/>
      <c r="L18" s="19"/>
      <c r="M18" s="19"/>
      <c r="N18" s="19"/>
      <c r="O18" s="24"/>
    </row>
    <row r="19" spans="1:15" s="5" customFormat="1" ht="52.5" customHeight="1" x14ac:dyDescent="0.25">
      <c r="A19" s="13">
        <v>1</v>
      </c>
      <c r="B19" s="30" t="s">
        <v>34</v>
      </c>
      <c r="C19" s="13" t="s">
        <v>25</v>
      </c>
      <c r="D19" s="14">
        <v>2</v>
      </c>
      <c r="E19" s="12">
        <v>39600</v>
      </c>
      <c r="F19" s="12">
        <v>40000</v>
      </c>
      <c r="G19" s="12">
        <v>42000</v>
      </c>
      <c r="H19" s="12"/>
      <c r="I19" s="12"/>
      <c r="J19" s="12">
        <f t="shared" ref="J19:J22" si="0">AVERAGE(E19:I19)</f>
        <v>40533.333333333336</v>
      </c>
      <c r="K19" s="13">
        <f t="shared" ref="K19:K22" si="1">COUNT(E19:I19)</f>
        <v>3</v>
      </c>
      <c r="L19" s="13">
        <f t="shared" ref="L19:L22" si="2">STDEV(E19:I19)</f>
        <v>1285.8201014657275</v>
      </c>
      <c r="M19" s="13">
        <f t="shared" ref="M19:M22" si="3">L19/J19*100</f>
        <v>3.1722535398003142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81066.666666666672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26</v>
      </c>
      <c r="C23" s="13"/>
      <c r="D23" s="17"/>
      <c r="E23" s="12">
        <f>D19*E19</f>
        <v>79200</v>
      </c>
      <c r="F23" s="12">
        <f>D19*F19</f>
        <v>80000</v>
      </c>
      <c r="G23" s="12">
        <f>D19*G19</f>
        <v>84000</v>
      </c>
      <c r="H23" s="12"/>
      <c r="I23" s="12"/>
      <c r="J23" s="12">
        <f>AVERAGE(E23:I23)</f>
        <v>81066.666666666672</v>
      </c>
      <c r="K23" s="13">
        <f>COUNT(E23:I23)</f>
        <v>3</v>
      </c>
      <c r="L23" s="13">
        <f>STDEV(E23:I23)</f>
        <v>2571.640202931455</v>
      </c>
      <c r="M23" s="13">
        <f>L23/J23*100</f>
        <v>3.1722535398003142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27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20" t="s">
        <v>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7"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2022-10-11T09:07:29Z</dcterms:modified>
</cp:coreProperties>
</file>