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<sst xmlns="http://schemas.openxmlformats.org/spreadsheetml/2006/main" count="42" uniqueCount="38">
  <si>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</si>
  <si>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</si>
  <si>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</si>
  <si>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</si>
  <si>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</si>
  <si>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</si>
  <si>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</si>
  <si>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</si>
  <si>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</si>
  <si>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</si>
  <si>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</si>
  <si>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</si>
  <si>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</si>
  <si>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</si>
  <si>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</si>
  <si>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</si>
  <si>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</si>
  <si>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</si>
  <si>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</si>
  <si>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</si>
  <si>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</si>
  <si>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</si>
  <si>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</si>
  <si>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</si>
  <si>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</si>
  <si>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</si>
  <si>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</si>
  <si>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</si>
  <si>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</si>
  <si>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</si>
  <si>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на оказание услуг по предоставлению сменных грязезащитных ковров для входных зон помещений путем запроса котировок</t>
  </si>
  <si>
    <t>Оказание услуг по предоставлению сменных грязезащитных ковров для входных зон помещений</t>
  </si>
  <si>
    <r>
      <t>м</t>
    </r>
    <r>
      <rPr>
        <sz val="11"/>
        <color theme="1"/>
        <rFont val="Calibri"/>
        <family val="2"/>
        <charset val="204"/>
      </rPr>
      <t>²</t>
    </r>
  </si>
  <si>
    <t>№ 240-22</t>
  </si>
  <si>
    <t>Исходя из имеющегося у Заказчика объёма финансового обеспечения для осуществления закупки НМЦД устанавливается в размере 626 749 (шестьсот двадцать шесть тысяч семьсот сорок девять) рублей 60 копеек.</t>
  </si>
  <si>
    <t>КП вх.5422-10/22 от 13.10.2022</t>
  </si>
  <si>
    <t>КП вх.5433-10/22 от 14.10.2022</t>
  </si>
  <si>
    <t>КП вх.5543-10/22 от 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</si>
</sst>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8" sqref="A28:O2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30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33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4" t="s">
        <v>14</v>
      </c>
      <c r="B16" s="25"/>
      <c r="C16" s="26">
        <f>SUMIF(O19:O23,"&gt;0")</f>
        <v>634502.16533333331</v>
      </c>
      <c r="D16" s="25"/>
      <c r="E16" s="11" t="s">
        <v>35</v>
      </c>
      <c r="F16" s="11" t="s">
        <v>36</v>
      </c>
      <c r="G16" s="11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19" t="s">
        <v>0</v>
      </c>
      <c r="B17" s="19" t="s">
        <v>1</v>
      </c>
      <c r="C17" s="19" t="s">
        <v>2</v>
      </c>
      <c r="D17" s="1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7" t="s">
        <v>15</v>
      </c>
      <c r="K17" s="19" t="s">
        <v>11</v>
      </c>
      <c r="L17" s="19" t="s">
        <v>12</v>
      </c>
      <c r="M17" s="19" t="s">
        <v>13</v>
      </c>
      <c r="N17" s="19" t="s">
        <v>9</v>
      </c>
      <c r="O17" s="23" t="s">
        <v>10</v>
      </c>
    </row>
    <row r="18" spans="1:15" s="5" customFormat="1" ht="30" x14ac:dyDescent="0.25">
      <c r="A18" s="19"/>
      <c r="B18" s="1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8"/>
      <c r="K18" s="19"/>
      <c r="L18" s="19"/>
      <c r="M18" s="19"/>
      <c r="N18" s="19"/>
      <c r="O18" s="23"/>
    </row>
    <row r="19" spans="1:15" s="5" customFormat="1" ht="66.75" customHeight="1" x14ac:dyDescent="0.25">
      <c r="A19" s="13">
        <v>1</v>
      </c>
      <c r="B19" s="13" t="s">
        <v>31</v>
      </c>
      <c r="C19" s="13" t="s">
        <v>32</v>
      </c>
      <c r="D19" s="14">
        <v>3775.6</v>
      </c>
      <c r="E19" s="12">
        <v>166</v>
      </c>
      <c r="F19" s="12">
        <v>168.36</v>
      </c>
      <c r="G19" s="12">
        <v>169.8</v>
      </c>
      <c r="H19" s="12"/>
      <c r="I19" s="12"/>
      <c r="J19" s="12">
        <f t="shared" ref="J19:J22" si="0">AVERAGE(E19:I19)</f>
        <v>168.05333333333334</v>
      </c>
      <c r="K19" s="13">
        <f t="shared" ref="K19:K22" si="1">COUNT(E19:I19)</f>
        <v>3</v>
      </c>
      <c r="L19" s="13">
        <f t="shared" ref="L19:L22" si="2">STDEV(E19:I19)</f>
        <v>1.9184716138982503</v>
      </c>
      <c r="M19" s="13">
        <f t="shared" ref="M19:M22" si="3">L19/J19*100</f>
        <v>1.1415849812945793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634502.16533333331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626749.6</v>
      </c>
      <c r="F23" s="12">
        <f>D19*F19</f>
        <v>635660.01600000006</v>
      </c>
      <c r="G23" s="12">
        <f>D19*G19</f>
        <v>641096.88</v>
      </c>
      <c r="H23" s="12"/>
      <c r="I23" s="12"/>
      <c r="J23" s="12">
        <f>AVERAGE(E23:I23)</f>
        <v>634502.16533333331</v>
      </c>
      <c r="K23" s="13">
        <f>COUNT(E23:I23)</f>
        <v>3</v>
      </c>
      <c r="L23" s="13">
        <f>STDEV(E23:I23)</f>
        <v>7243.3814254342296</v>
      </c>
      <c r="M23" s="13">
        <f>L23/J23*100</f>
        <v>1.1415849812945786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1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0" customFormat="1" ht="35.450000000000003" customHeight="1" x14ac:dyDescent="0.25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10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10" customFormat="1" ht="32.450000000000003" customHeight="1" x14ac:dyDescent="0.25">
      <c r="A28" s="29" t="s">
        <v>34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2022-11-11T06:49:28Z</dcterms:modified>
</cp:coreProperties>
</file>