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6" i="1" l="1"/>
  <c r="L27" i="1"/>
  <c r="L28" i="1"/>
  <c r="L29" i="1"/>
  <c r="L30" i="1"/>
  <c r="L31" i="1"/>
  <c r="M31" i="1" s="1"/>
  <c r="N31" i="1" s="1"/>
  <c r="K26" i="1"/>
  <c r="K27" i="1"/>
  <c r="K28" i="1"/>
  <c r="K29" i="1"/>
  <c r="K30" i="1"/>
  <c r="K31" i="1"/>
  <c r="J26" i="1"/>
  <c r="O26" i="1" s="1"/>
  <c r="J27" i="1"/>
  <c r="O27" i="1"/>
  <c r="J28" i="1"/>
  <c r="O28" i="1" s="1"/>
  <c r="J29" i="1"/>
  <c r="O29" i="1"/>
  <c r="J30" i="1"/>
  <c r="M30" i="1" s="1"/>
  <c r="N30" i="1" s="1"/>
  <c r="J31" i="1"/>
  <c r="O31" i="1"/>
  <c r="L25" i="1"/>
  <c r="K25" i="1"/>
  <c r="J25" i="1"/>
  <c r="O25" i="1"/>
  <c r="J22" i="1"/>
  <c r="O22" i="1" s="1"/>
  <c r="K22" i="1"/>
  <c r="J23" i="1"/>
  <c r="O23" i="1" s="1"/>
  <c r="K23" i="1"/>
  <c r="J24" i="1"/>
  <c r="O24" i="1"/>
  <c r="K24" i="1"/>
  <c r="L22" i="1"/>
  <c r="M22" i="1" s="1"/>
  <c r="N22" i="1" s="1"/>
  <c r="L23" i="1"/>
  <c r="L24" i="1"/>
  <c r="M24" i="1" s="1"/>
  <c r="N24" i="1" s="1"/>
  <c r="L21" i="1"/>
  <c r="K21" i="1"/>
  <c r="L20" i="1"/>
  <c r="K20" i="1"/>
  <c r="J21" i="1"/>
  <c r="O21" i="1"/>
  <c r="J20" i="1"/>
  <c r="O20" i="1"/>
  <c r="M25" i="1"/>
  <c r="N25" i="1"/>
  <c r="M20" i="1"/>
  <c r="N20" i="1"/>
  <c r="M21" i="1"/>
  <c r="N21" i="1"/>
  <c r="M27" i="1"/>
  <c r="N27" i="1"/>
  <c r="M28" i="1"/>
  <c r="N28" i="1"/>
  <c r="M26" i="1"/>
  <c r="N26" i="1" s="1"/>
  <c r="M29" i="1"/>
  <c r="N29" i="1"/>
  <c r="C17" i="1" l="1"/>
  <c r="M23" i="1"/>
  <c r="N23" i="1" s="1"/>
  <c r="O30" i="1"/>
</calcChain>
</file>

<file path=xl/sharedStrings.xml><?xml version="1.0" encoding="utf-8"?>
<sst xmlns="http://schemas.openxmlformats.org/spreadsheetml/2006/main" count="55" uniqueCount="42">
  <si>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</si>
  <si>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</si>
  <si>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</si>
  <si>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</si>
  <si>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</si>
  <si>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</si>
  <si>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</si>
  <si>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</si>
  <si>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</si>
  <si>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</si>
  <si>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</si>
  <si>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</si>
  <si>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</si>
  <si>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</si>
  <si>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</si>
  <si>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</si>
  <si>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</si>
  <si>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</si>
  <si>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</si>
  <si>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</si>
  <si>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</si>
  <si>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</si>
  <si>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</si>
  <si>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</si>
  <si>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</si>
  <si>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</si>
  <si>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фл.</t>
  </si>
  <si>
    <t>Повидон-Йод р-р для местного и наружного применения 10%- флакон 120 мл №1</t>
  </si>
  <si>
    <t>Повидон-Йод р-р для местного и наружного применения 10%- флакон 30 мл №1</t>
  </si>
  <si>
    <t>Водорода пероксид р-р д/местного и наружного применения  3% - флакон 100 мл №1</t>
  </si>
  <si>
    <t>КП вх.5781-10/22 от 31.10.2022</t>
  </si>
  <si>
    <t>КП вх.5782-10/22 от 31.10.2022</t>
  </si>
  <si>
    <t>КП вх.5783-10/22 от 31.10.2022</t>
  </si>
  <si>
    <t>ФармКомандир 02/11/2022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</si>
  <si>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</si>
  <si>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</si>
  <si>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</si>
  <si>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</si>
  <si>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229-22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</si>
  <si>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</si>
  <si>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87 650 (восемьдесят семь тысяч шестьсот пятьдесят) рублей 60 копеек.</t>
  </si>
  <si>
    <t>на поставку лекарственных препаратов группы антисептики и дезинфицирующие препараты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</si>
</sst>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R17" sqref="R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34"/>
      <c r="B1" s="34"/>
      <c r="C1" s="34"/>
      <c r="D1" s="34"/>
      <c r="K1" s="34"/>
      <c r="L1" s="34"/>
      <c r="M1" s="34"/>
      <c r="N1" s="34"/>
      <c r="O1" s="47" t="s">
        <v>34</v>
      </c>
    </row>
    <row r="2" spans="1:15" x14ac:dyDescent="0.25">
      <c r="A2" s="34"/>
      <c r="B2" s="34"/>
      <c r="C2" s="34"/>
      <c r="D2" s="34"/>
      <c r="K2" s="34"/>
      <c r="L2" s="34"/>
      <c r="M2" s="34"/>
      <c r="N2" s="34"/>
      <c r="O2" s="47" t="s">
        <v>35</v>
      </c>
    </row>
    <row r="3" spans="1:15" x14ac:dyDescent="0.25">
      <c r="A3" s="34"/>
      <c r="B3" s="34"/>
      <c r="C3" s="34"/>
      <c r="D3" s="34"/>
      <c r="K3" s="34"/>
      <c r="L3" s="34"/>
      <c r="M3" s="34"/>
      <c r="N3" s="34"/>
      <c r="O3" s="47" t="s">
        <v>41</v>
      </c>
    </row>
    <row r="4" spans="1:15" x14ac:dyDescent="0.25">
      <c r="A4" s="34"/>
      <c r="B4" s="34"/>
      <c r="C4" s="34"/>
      <c r="D4" s="34"/>
      <c r="K4" s="34"/>
      <c r="L4" s="34"/>
      <c r="M4" s="34"/>
      <c r="N4" s="34"/>
      <c r="O4" s="47" t="s">
        <v>36</v>
      </c>
    </row>
    <row r="5" spans="1:15" x14ac:dyDescent="0.25">
      <c r="A5" s="34"/>
      <c r="B5" s="34"/>
      <c r="C5" s="34"/>
      <c r="D5" s="34"/>
      <c r="K5" s="34"/>
      <c r="L5" s="34"/>
      <c r="M5" s="34"/>
      <c r="N5" s="34"/>
      <c r="O5" s="47" t="s">
        <v>37</v>
      </c>
    </row>
    <row r="6" spans="1:15" x14ac:dyDescent="0.25">
      <c r="A6" s="34"/>
      <c r="B6" s="34"/>
      <c r="C6" s="34"/>
      <c r="D6" s="34"/>
      <c r="K6" s="34"/>
      <c r="L6" s="34"/>
      <c r="M6" s="34"/>
      <c r="N6" s="34"/>
      <c r="O6" s="47" t="s">
        <v>38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6" t="s">
        <v>20</v>
      </c>
      <c r="M12" s="36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37" t="s">
        <v>19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5"/>
    </row>
    <row r="15" spans="1:15" hidden="1" x14ac:dyDescent="0.2">
      <c r="D15" s="45"/>
      <c r="E15" s="45"/>
      <c r="F15" s="45"/>
      <c r="G15" s="45"/>
      <c r="H15" s="45"/>
      <c r="I15" s="45"/>
      <c r="J15" s="45"/>
    </row>
    <row r="17" spans="1:15" s="8" customFormat="1" ht="48" customHeight="1" x14ac:dyDescent="0.25">
      <c r="A17" s="39" t="s">
        <v>14</v>
      </c>
      <c r="B17" s="40"/>
      <c r="C17" s="41">
        <f>SUMIF(O20:O31,"&gt;0")</f>
        <v>87650.599999999991</v>
      </c>
      <c r="D17" s="40"/>
      <c r="E17" s="15" t="s">
        <v>30</v>
      </c>
      <c r="F17" s="15" t="s">
        <v>31</v>
      </c>
      <c r="G17" s="15" t="s">
        <v>32</v>
      </c>
      <c r="H17" s="29" t="s">
        <v>33</v>
      </c>
      <c r="I17" s="29" t="s">
        <v>33</v>
      </c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9" t="s">
        <v>0</v>
      </c>
      <c r="B18" s="44" t="s">
        <v>1</v>
      </c>
      <c r="C18" s="40" t="s">
        <v>2</v>
      </c>
      <c r="D18" s="4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2" t="s">
        <v>15</v>
      </c>
      <c r="K18" s="44" t="s">
        <v>11</v>
      </c>
      <c r="L18" s="44" t="s">
        <v>12</v>
      </c>
      <c r="M18" s="44" t="s">
        <v>13</v>
      </c>
      <c r="N18" s="44" t="s">
        <v>9</v>
      </c>
      <c r="O18" s="38" t="s">
        <v>10</v>
      </c>
    </row>
    <row r="19" spans="1:15" s="8" customFormat="1" ht="30" x14ac:dyDescent="0.25">
      <c r="A19" s="39"/>
      <c r="B19" s="44"/>
      <c r="C19" s="33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3"/>
      <c r="K19" s="44"/>
      <c r="L19" s="44"/>
      <c r="M19" s="44"/>
      <c r="N19" s="44"/>
      <c r="O19" s="38"/>
    </row>
    <row r="20" spans="1:15" s="8" customFormat="1" ht="65.25" customHeight="1" x14ac:dyDescent="0.25">
      <c r="A20" s="24">
        <v>1</v>
      </c>
      <c r="B20" s="35" t="s">
        <v>27</v>
      </c>
      <c r="C20" s="25" t="s">
        <v>26</v>
      </c>
      <c r="D20" s="19">
        <v>240</v>
      </c>
      <c r="E20" s="13">
        <v>359.14</v>
      </c>
      <c r="F20" s="13">
        <v>314.83999999999997</v>
      </c>
      <c r="G20" s="13">
        <v>266</v>
      </c>
      <c r="H20" s="13"/>
      <c r="I20" s="13"/>
      <c r="J20" s="16">
        <f t="shared" ref="J20:J31" si="0">AVERAGE(E20:I20)</f>
        <v>313.32666666666665</v>
      </c>
      <c r="K20" s="17">
        <f t="shared" ref="K20:K31" si="1">COUNT(E20:I20)</f>
        <v>3</v>
      </c>
      <c r="L20" s="17">
        <f t="shared" ref="L20:L31" si="2">STDEV(E20:I20)</f>
        <v>46.588437764463613</v>
      </c>
      <c r="M20" s="17">
        <f t="shared" ref="M20:M31" si="3">L20/J20*100</f>
        <v>14.868966711354586</v>
      </c>
      <c r="N20" s="17" t="str">
        <f t="shared" ref="N20:N31" si="4">IF(M20&lt;33,"ОДНОРОДНЫЕ","НЕОДНОРОДНЫЕ")</f>
        <v>ОДНОРОДНЫЕ</v>
      </c>
      <c r="O20" s="16">
        <f t="shared" ref="O20:O31" si="5">D20*J20</f>
        <v>75198.399999999994</v>
      </c>
    </row>
    <row r="21" spans="1:15" s="8" customFormat="1" ht="65.25" customHeight="1" x14ac:dyDescent="0.25">
      <c r="A21" s="24">
        <v>2</v>
      </c>
      <c r="B21" s="35" t="s">
        <v>28</v>
      </c>
      <c r="C21" s="25" t="s">
        <v>26</v>
      </c>
      <c r="D21" s="19">
        <v>30</v>
      </c>
      <c r="E21" s="13">
        <v>201.88</v>
      </c>
      <c r="F21" s="13">
        <v>171.74</v>
      </c>
      <c r="G21" s="13">
        <v>146</v>
      </c>
      <c r="H21" s="13"/>
      <c r="I21" s="13"/>
      <c r="J21" s="16">
        <f t="shared" si="0"/>
        <v>173.20666666666668</v>
      </c>
      <c r="K21" s="17">
        <f t="shared" si="1"/>
        <v>3</v>
      </c>
      <c r="L21" s="17">
        <f t="shared" si="2"/>
        <v>27.968856489555264</v>
      </c>
      <c r="M21" s="17">
        <f t="shared" si="3"/>
        <v>16.147678970914473</v>
      </c>
      <c r="N21" s="17" t="str">
        <f t="shared" si="4"/>
        <v>ОДНОРОДНЫЕ</v>
      </c>
      <c r="O21" s="16">
        <f t="shared" si="5"/>
        <v>5196.2000000000007</v>
      </c>
    </row>
    <row r="22" spans="1:15" s="8" customFormat="1" ht="72.75" customHeight="1" x14ac:dyDescent="0.25">
      <c r="A22" s="24">
        <v>3</v>
      </c>
      <c r="B22" s="27" t="s">
        <v>29</v>
      </c>
      <c r="C22" s="25" t="s">
        <v>26</v>
      </c>
      <c r="D22" s="19">
        <v>400</v>
      </c>
      <c r="E22" s="13">
        <v>18.66</v>
      </c>
      <c r="F22" s="13"/>
      <c r="G22" s="13">
        <v>15</v>
      </c>
      <c r="H22" s="13">
        <v>18.5</v>
      </c>
      <c r="I22" s="13">
        <v>20.399999999999999</v>
      </c>
      <c r="J22" s="20">
        <f t="shared" si="0"/>
        <v>18.14</v>
      </c>
      <c r="K22" s="21">
        <f t="shared" si="1"/>
        <v>4</v>
      </c>
      <c r="L22" s="21">
        <f t="shared" si="2"/>
        <v>2.2632719677493234</v>
      </c>
      <c r="M22" s="21">
        <f t="shared" si="3"/>
        <v>12.476692214715122</v>
      </c>
      <c r="N22" s="21" t="str">
        <f t="shared" si="4"/>
        <v>ОДНОРОДНЫЕ</v>
      </c>
      <c r="O22" s="20">
        <f t="shared" si="5"/>
        <v>7256</v>
      </c>
    </row>
    <row r="23" spans="1:15" s="8" customFormat="1" ht="62.25" hidden="1" customHeight="1" x14ac:dyDescent="0.25">
      <c r="A23" s="24">
        <v>4</v>
      </c>
      <c r="B23" s="26"/>
      <c r="C23" s="25" t="s">
        <v>26</v>
      </c>
      <c r="D23" s="19"/>
      <c r="E23" s="13"/>
      <c r="F23" s="13"/>
      <c r="G23" s="13"/>
      <c r="H23" s="13"/>
      <c r="I23" s="13"/>
      <c r="J23" s="20" t="e">
        <f t="shared" si="0"/>
        <v>#DIV/0!</v>
      </c>
      <c r="K23" s="21">
        <f t="shared" si="1"/>
        <v>0</v>
      </c>
      <c r="L23" s="21" t="e">
        <f t="shared" si="2"/>
        <v>#DIV/0!</v>
      </c>
      <c r="M23" s="21" t="e">
        <f t="shared" si="3"/>
        <v>#DIV/0!</v>
      </c>
      <c r="N23" s="21" t="e">
        <f t="shared" si="4"/>
        <v>#DIV/0!</v>
      </c>
      <c r="O23" s="20" t="e">
        <f t="shared" si="5"/>
        <v>#DIV/0!</v>
      </c>
    </row>
    <row r="24" spans="1:15" s="8" customFormat="1" ht="66.75" hidden="1" customHeight="1" x14ac:dyDescent="0.25">
      <c r="A24" s="24">
        <v>5</v>
      </c>
      <c r="B24" s="26"/>
      <c r="C24" s="25" t="s">
        <v>26</v>
      </c>
      <c r="D24" s="19"/>
      <c r="E24" s="13"/>
      <c r="F24" s="13"/>
      <c r="G24" s="13"/>
      <c r="H24" s="13"/>
      <c r="I24" s="13"/>
      <c r="J24" s="20" t="e">
        <f t="shared" si="0"/>
        <v>#DIV/0!</v>
      </c>
      <c r="K24" s="21">
        <f t="shared" si="1"/>
        <v>0</v>
      </c>
      <c r="L24" s="21" t="e">
        <f t="shared" si="2"/>
        <v>#DIV/0!</v>
      </c>
      <c r="M24" s="21" t="e">
        <f t="shared" si="3"/>
        <v>#DIV/0!</v>
      </c>
      <c r="N24" s="21" t="e">
        <f t="shared" si="4"/>
        <v>#DIV/0!</v>
      </c>
      <c r="O24" s="20" t="e">
        <f t="shared" si="5"/>
        <v>#DIV/0!</v>
      </c>
    </row>
    <row r="25" spans="1:15" s="8" customFormat="1" ht="72" hidden="1" customHeight="1" x14ac:dyDescent="0.25">
      <c r="A25" s="24">
        <v>6</v>
      </c>
      <c r="B25" s="27"/>
      <c r="C25" s="25" t="s">
        <v>26</v>
      </c>
      <c r="D25" s="19"/>
      <c r="E25" s="13"/>
      <c r="F25" s="13"/>
      <c r="G25" s="13"/>
      <c r="H25" s="13"/>
      <c r="I25" s="13"/>
      <c r="J25" s="23" t="e">
        <f t="shared" si="0"/>
        <v>#DIV/0!</v>
      </c>
      <c r="K25" s="22">
        <f t="shared" si="1"/>
        <v>0</v>
      </c>
      <c r="L25" s="22" t="e">
        <f t="shared" si="2"/>
        <v>#DIV/0!</v>
      </c>
      <c r="M25" s="30" t="e">
        <f t="shared" si="3"/>
        <v>#DIV/0!</v>
      </c>
      <c r="N25" s="22" t="e">
        <f t="shared" si="4"/>
        <v>#DIV/0!</v>
      </c>
      <c r="O25" s="23" t="e">
        <f t="shared" si="5"/>
        <v>#DIV/0!</v>
      </c>
    </row>
    <row r="26" spans="1:15" s="8" customFormat="1" ht="76.5" hidden="1" customHeight="1" x14ac:dyDescent="0.25">
      <c r="A26" s="24">
        <v>7</v>
      </c>
      <c r="B26" s="27"/>
      <c r="C26" s="25" t="s">
        <v>26</v>
      </c>
      <c r="D26" s="19"/>
      <c r="E26" s="13"/>
      <c r="F26" s="13"/>
      <c r="G26" s="13"/>
      <c r="H26" s="13"/>
      <c r="I26" s="13"/>
      <c r="J26" s="31" t="e">
        <f t="shared" si="0"/>
        <v>#DIV/0!</v>
      </c>
      <c r="K26" s="30">
        <f t="shared" si="1"/>
        <v>0</v>
      </c>
      <c r="L26" s="30" t="e">
        <f t="shared" si="2"/>
        <v>#DIV/0!</v>
      </c>
      <c r="M26" s="30" t="e">
        <f t="shared" si="3"/>
        <v>#DIV/0!</v>
      </c>
      <c r="N26" s="30" t="e">
        <f t="shared" si="4"/>
        <v>#DIV/0!</v>
      </c>
      <c r="O26" s="31" t="e">
        <f t="shared" si="5"/>
        <v>#DIV/0!</v>
      </c>
    </row>
    <row r="27" spans="1:15" s="10" customFormat="1" hidden="1" x14ac:dyDescent="0.25">
      <c r="A27" s="24">
        <v>8</v>
      </c>
      <c r="B27" s="26"/>
      <c r="C27" s="25" t="s">
        <v>25</v>
      </c>
      <c r="D27" s="19"/>
      <c r="E27" s="13"/>
      <c r="F27" s="13"/>
      <c r="G27" s="13"/>
      <c r="H27" s="13"/>
      <c r="I27" s="13"/>
      <c r="J27" s="31" t="e">
        <f t="shared" si="0"/>
        <v>#DIV/0!</v>
      </c>
      <c r="K27" s="30">
        <f t="shared" si="1"/>
        <v>0</v>
      </c>
      <c r="L27" s="30" t="e">
        <f t="shared" si="2"/>
        <v>#DIV/0!</v>
      </c>
      <c r="M27" s="30" t="e">
        <f t="shared" si="3"/>
        <v>#DIV/0!</v>
      </c>
      <c r="N27" s="30" t="e">
        <f t="shared" si="4"/>
        <v>#DIV/0!</v>
      </c>
      <c r="O27" s="31" t="e">
        <f t="shared" si="5"/>
        <v>#DIV/0!</v>
      </c>
    </row>
    <row r="28" spans="1:15" s="10" customFormat="1" ht="33" hidden="1" customHeight="1" x14ac:dyDescent="0.25">
      <c r="A28" s="24">
        <v>9</v>
      </c>
      <c r="B28" s="28"/>
      <c r="C28" s="25" t="s">
        <v>25</v>
      </c>
      <c r="D28" s="19"/>
      <c r="E28" s="13"/>
      <c r="F28" s="13"/>
      <c r="G28" s="13"/>
      <c r="H28" s="13"/>
      <c r="I28" s="13"/>
      <c r="J28" s="31" t="e">
        <f t="shared" si="0"/>
        <v>#DIV/0!</v>
      </c>
      <c r="K28" s="30">
        <f t="shared" si="1"/>
        <v>0</v>
      </c>
      <c r="L28" s="30" t="e">
        <f t="shared" si="2"/>
        <v>#DIV/0!</v>
      </c>
      <c r="M28" s="30" t="e">
        <f t="shared" si="3"/>
        <v>#DIV/0!</v>
      </c>
      <c r="N28" s="30" t="e">
        <f t="shared" si="4"/>
        <v>#DIV/0!</v>
      </c>
      <c r="O28" s="31" t="e">
        <f t="shared" si="5"/>
        <v>#DIV/0!</v>
      </c>
    </row>
    <row r="29" spans="1:15" s="10" customFormat="1" ht="3.75" hidden="1" customHeight="1" x14ac:dyDescent="0.25">
      <c r="A29" s="24"/>
      <c r="B29" s="28"/>
      <c r="C29" s="25"/>
      <c r="D29" s="19"/>
      <c r="E29" s="13"/>
      <c r="F29" s="13"/>
      <c r="G29" s="13"/>
      <c r="H29" s="13"/>
      <c r="I29" s="13"/>
      <c r="J29" s="31" t="e">
        <f t="shared" si="0"/>
        <v>#DIV/0!</v>
      </c>
      <c r="K29" s="30">
        <f t="shared" si="1"/>
        <v>0</v>
      </c>
      <c r="L29" s="30" t="e">
        <f t="shared" si="2"/>
        <v>#DIV/0!</v>
      </c>
      <c r="M29" s="30" t="e">
        <f t="shared" si="3"/>
        <v>#DIV/0!</v>
      </c>
      <c r="N29" s="30" t="e">
        <f t="shared" si="4"/>
        <v>#DIV/0!</v>
      </c>
      <c r="O29" s="31" t="e">
        <f t="shared" si="5"/>
        <v>#DIV/0!</v>
      </c>
    </row>
    <row r="30" spans="1:15" s="10" customFormat="1" hidden="1" x14ac:dyDescent="0.25">
      <c r="A30" s="24"/>
      <c r="B30" s="28"/>
      <c r="C30" s="25"/>
      <c r="D30" s="19"/>
      <c r="E30" s="13"/>
      <c r="F30" s="13"/>
      <c r="G30" s="13"/>
      <c r="H30" s="13"/>
      <c r="I30" s="13"/>
      <c r="J30" s="31" t="e">
        <f t="shared" si="0"/>
        <v>#DIV/0!</v>
      </c>
      <c r="K30" s="30">
        <f t="shared" si="1"/>
        <v>0</v>
      </c>
      <c r="L30" s="30" t="e">
        <f t="shared" si="2"/>
        <v>#DIV/0!</v>
      </c>
      <c r="M30" s="30" t="e">
        <f t="shared" si="3"/>
        <v>#DIV/0!</v>
      </c>
      <c r="N30" s="30" t="e">
        <f t="shared" si="4"/>
        <v>#DIV/0!</v>
      </c>
      <c r="O30" s="31" t="e">
        <f t="shared" si="5"/>
        <v>#DIV/0!</v>
      </c>
    </row>
    <row r="31" spans="1:15" s="8" customFormat="1" ht="53.25" hidden="1" customHeight="1" x14ac:dyDescent="0.25">
      <c r="A31" s="32">
        <v>8</v>
      </c>
      <c r="B31" s="27"/>
      <c r="C31" s="25" t="s">
        <v>25</v>
      </c>
      <c r="D31" s="19"/>
      <c r="E31" s="13"/>
      <c r="F31" s="13"/>
      <c r="G31" s="13"/>
      <c r="H31" s="13"/>
      <c r="I31" s="13"/>
      <c r="J31" s="31" t="e">
        <f t="shared" si="0"/>
        <v>#DIV/0!</v>
      </c>
      <c r="K31" s="30">
        <f t="shared" si="1"/>
        <v>0</v>
      </c>
      <c r="L31" s="30" t="e">
        <f t="shared" si="2"/>
        <v>#DIV/0!</v>
      </c>
      <c r="M31" s="30" t="e">
        <f t="shared" si="3"/>
        <v>#DIV/0!</v>
      </c>
      <c r="N31" s="30" t="e">
        <f t="shared" si="4"/>
        <v>#DIV/0!</v>
      </c>
      <c r="O31" s="31" t="e">
        <f t="shared" si="5"/>
        <v>#DIV/0!</v>
      </c>
    </row>
    <row r="32" spans="1:15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15" x14ac:dyDescent="0.25">
      <c r="A33" s="48" t="s">
        <v>39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1:15" x14ac:dyDescent="0.25">
      <c r="A35" s="49" t="s">
        <v>24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</row>
    <row r="36" spans="1:15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8" spans="1:15" x14ac:dyDescent="0.25">
      <c r="A38" s="49" t="s">
        <v>40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</sheetData>
  <mergeCells count="17">
    <mergeCell ref="A33:O34"/>
    <mergeCell ref="A35:O36"/>
    <mergeCell ref="A38:O38"/>
    <mergeCell ref="L18:L19"/>
    <mergeCell ref="M18:M19"/>
    <mergeCell ref="D15:J15"/>
    <mergeCell ref="N18:N19"/>
    <mergeCell ref="A18:A19"/>
    <mergeCell ref="B18:B19"/>
    <mergeCell ref="C18:D18"/>
    <mergeCell ref="L12:M12"/>
    <mergeCell ref="B14:N14"/>
    <mergeCell ref="O18:O19"/>
    <mergeCell ref="A17:B17"/>
    <mergeCell ref="C17:D17"/>
    <mergeCell ref="J18:J19"/>
    <mergeCell ref="K18:K19"/>
  </mergeCells>
  <conditionalFormatting sqref="N20:N31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0:N31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31">
    <cfRule type="containsText" dxfId="5" priority="4" operator="containsText" text="НЕ">
      <formula>NOT(ISERROR(SEARCH("НЕ",N31)))</formula>
    </cfRule>
    <cfRule type="containsText" dxfId="4" priority="5" operator="containsText" text="ОДНОРОДНЫЕ">
      <formula>NOT(ISERROR(SEARCH("ОДНОРОДНЫЕ",N31)))</formula>
    </cfRule>
    <cfRule type="containsText" dxfId="3" priority="6" operator="containsText" text="НЕОДНОРОДНЫЕ">
      <formula>NOT(ISERROR(SEARCH("НЕОДНОРОДНЫЕ",N31)))</formula>
    </cfRule>
  </conditionalFormatting>
  <conditionalFormatting sqref="N31">
    <cfRule type="containsText" dxfId="2" priority="1" operator="containsText" text="НЕОДНОРОДНЫЕ">
      <formula>NOT(ISERROR(SEARCH("НЕОДНОРОДНЫЕ",N31)))</formula>
    </cfRule>
    <cfRule type="containsText" dxfId="1" priority="2" operator="containsText" text="ОДНОРОДНЫЕ">
      <formula>NOT(ISERROR(SEARCH("ОДНОРОДНЫЕ",N31)))</formula>
    </cfRule>
    <cfRule type="containsText" dxfId="0" priority="3" operator="containsText" text="НЕОДНОРОДНЫЕ">
      <formula>NOT(ISERROR(SEARCH("НЕОДНОРОДНЫЕ",N31)))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2022-11-03T04:12:04Z</dcterms:modified>
</cp:coreProperties>
</file>