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3" i="1" l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54" i="1"/>
  <c r="K54" i="1"/>
  <c r="J54" i="1"/>
  <c r="O54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8" i="1"/>
  <c r="K28" i="1"/>
  <c r="J28" i="1"/>
  <c r="O28" i="1" s="1"/>
  <c r="J25" i="1"/>
  <c r="O25" i="1" s="1"/>
  <c r="K25" i="1"/>
  <c r="L25" i="1"/>
  <c r="J27" i="1"/>
  <c r="O27" i="1" s="1"/>
  <c r="K27" i="1"/>
  <c r="L27" i="1"/>
  <c r="J26" i="1"/>
  <c r="O26" i="1" s="1"/>
  <c r="K26" i="1"/>
  <c r="L26" i="1"/>
  <c r="J32" i="1"/>
  <c r="O32" i="1" s="1"/>
  <c r="K32" i="1"/>
  <c r="L32" i="1"/>
  <c r="J29" i="1"/>
  <c r="O29" i="1" s="1"/>
  <c r="K29" i="1"/>
  <c r="L29" i="1"/>
  <c r="J31" i="1"/>
  <c r="O31" i="1" s="1"/>
  <c r="K31" i="1"/>
  <c r="L31" i="1"/>
  <c r="J30" i="1"/>
  <c r="O30" i="1" s="1"/>
  <c r="K30" i="1"/>
  <c r="L30" i="1"/>
  <c r="J21" i="1"/>
  <c r="O21" i="1" s="1"/>
  <c r="K21" i="1"/>
  <c r="L21" i="1"/>
  <c r="M37" i="1" l="1"/>
  <c r="N37" i="1" s="1"/>
  <c r="M43" i="1"/>
  <c r="N43" i="1" s="1"/>
  <c r="M47" i="1"/>
  <c r="N47" i="1" s="1"/>
  <c r="M33" i="1"/>
  <c r="N33" i="1" s="1"/>
  <c r="M54" i="1"/>
  <c r="N54" i="1" s="1"/>
  <c r="M46" i="1"/>
  <c r="N46" i="1" s="1"/>
  <c r="M34" i="1"/>
  <c r="N34" i="1" s="1"/>
  <c r="M38" i="1"/>
  <c r="N38" i="1" s="1"/>
  <c r="M40" i="1"/>
  <c r="N40" i="1" s="1"/>
  <c r="M42" i="1"/>
  <c r="N42" i="1" s="1"/>
  <c r="M36" i="1"/>
  <c r="N36" i="1" s="1"/>
  <c r="M35" i="1"/>
  <c r="N35" i="1" s="1"/>
  <c r="M39" i="1"/>
  <c r="N39" i="1" s="1"/>
  <c r="M41" i="1"/>
  <c r="N41" i="1" s="1"/>
  <c r="M45" i="1"/>
  <c r="N45" i="1" s="1"/>
  <c r="M49" i="1"/>
  <c r="N49" i="1" s="1"/>
  <c r="M53" i="1"/>
  <c r="N53" i="1" s="1"/>
  <c r="M51" i="1"/>
  <c r="N51" i="1" s="1"/>
  <c r="M44" i="1"/>
  <c r="N44" i="1" s="1"/>
  <c r="M48" i="1"/>
  <c r="N48" i="1" s="1"/>
  <c r="M52" i="1"/>
  <c r="N52" i="1" s="1"/>
  <c r="M50" i="1"/>
  <c r="N50" i="1" s="1"/>
  <c r="M28" i="1"/>
  <c r="N28" i="1" s="1"/>
  <c r="M27" i="1"/>
  <c r="N27" i="1" s="1"/>
  <c r="M32" i="1"/>
  <c r="N32" i="1" s="1"/>
  <c r="M21" i="1"/>
  <c r="N21" i="1" s="1"/>
  <c r="M25" i="1"/>
  <c r="N25" i="1" s="1"/>
  <c r="M26" i="1"/>
  <c r="N26" i="1" s="1"/>
  <c r="M30" i="1"/>
  <c r="N30" i="1" s="1"/>
  <c r="M31" i="1"/>
  <c r="N31" i="1" s="1"/>
  <c r="M29" i="1"/>
  <c r="N29" i="1" s="1"/>
  <c r="J24" i="1"/>
  <c r="K24" i="1"/>
  <c r="L24" i="1"/>
  <c r="K22" i="1"/>
  <c r="K23" i="1"/>
  <c r="K20" i="1"/>
  <c r="L22" i="1"/>
  <c r="L23" i="1"/>
  <c r="L20" i="1"/>
  <c r="J22" i="1"/>
  <c r="O22" i="1" s="1"/>
  <c r="J23" i="1"/>
  <c r="O23" i="1" s="1"/>
  <c r="J20" i="1"/>
  <c r="O20" i="1" s="1"/>
  <c r="M24" i="1" l="1"/>
  <c r="N24" i="1" s="1"/>
  <c r="O24" i="1"/>
  <c r="M23" i="1"/>
  <c r="N23" i="1" s="1"/>
  <c r="M20" i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<sst xmlns="http://schemas.openxmlformats.org/spreadsheetml/2006/main" count="83" uniqueCount="60">
  <si>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</si>
  <si>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</si>
  <si>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</si>
  <si>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</si>
  <si>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</si>
  <si>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</si>
  <si>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</si>
  <si>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</si>
  <si>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</si>
  <si>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</si>
  <si>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</si>
  <si>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</si>
  <si>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</si>
  <si>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</si>
  <si>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</si>
  <si>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</si>
  <si>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</si>
  <si>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</si>
  <si>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шт</t>
  </si>
  <si>
    <t>уп</t>
  </si>
  <si>
    <t>Детартрин Z</t>
  </si>
  <si>
    <t>Травекс-37 Омега</t>
  </si>
  <si>
    <t>Щетка для углового наконечника</t>
  </si>
  <si>
    <t>Диплен Дента С</t>
  </si>
  <si>
    <t>Диплен Дента М</t>
  </si>
  <si>
    <t>Микроаппликаторы№1 (мелкие)</t>
  </si>
  <si>
    <t>Микроаппликаторы№2 (средние)</t>
  </si>
  <si>
    <t>Десенсил спрей</t>
  </si>
  <si>
    <t>Вектор флюид полюш</t>
  </si>
  <si>
    <t>Гласпан лента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</si>
  <si>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</si>
  <si>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</si>
  <si>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</si>
  <si>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</si>
  <si>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</si>
  <si>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</si>
  <si>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</si>
  <si>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</si>
  <si>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</si>
  <si>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Дисилан  гель</t>
  </si>
  <si>
    <t>Глума Десенситайзер Heraeus</t>
  </si>
  <si>
    <t>Септопаск(Septo-pack)</t>
  </si>
  <si>
    <t>Опти- Бонд</t>
  </si>
  <si>
    <t>Chapme Sensy(Шарм сенси)</t>
  </si>
  <si>
    <t>Полоски шлифовальные – штрипсы (зелено-синие)</t>
  </si>
  <si>
    <t>Полировочная  головка Кенда</t>
  </si>
  <si>
    <t>Кюреты LMErgoMax  №13</t>
  </si>
  <si>
    <t>Гиалудент гель</t>
  </si>
  <si>
    <t>Дуо-линк UNIVERSAL8гр Биско А -19030Р</t>
  </si>
  <si>
    <t>Кюреты LMErgoMax №11</t>
  </si>
  <si>
    <t>КП вх.2990-06/22 от 29.06.2022</t>
  </si>
  <si>
    <t>КП вх.2989-06/22 от 29.06.2022</t>
  </si>
  <si>
    <t>КП вх.2988-06/22 от 29.06.2022</t>
  </si>
  <si>
    <t>Исходя из имеющегося у Заказчика объёма финансового обеспечения для осуществления закупки НМЦД устанавливается в размере 347 483,00 (триста сорок семь тысяч четыреста восемьдесят три) рубля 00 копеек.</t>
  </si>
  <si>
    <t>Приложение № 4</t>
  </si>
  <si>
    <t>к Извещению о проведении закупки</t>
  </si>
  <si>
    <t>на поставку стоматологических расходных материалов путем запроса котировок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</si>
  <si>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</si>
  <si>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</si>
  <si>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126-22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</si>
</sst>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4" fillId="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view="pageBreakPreview" zoomScale="60" zoomScaleNormal="100" workbookViewId="0">
      <selection activeCell="M11" sqref="M11"/>
    </sheetView>
  </sheetViews>
  <sheetFormatPr defaultRowHeight="15" x14ac:dyDescent="0.25"/>
  <cols>
    <col min="1" max="1" width="9.140625" style="1"/>
    <col min="2" max="2" width="27.28515625" style="28" customWidth="1"/>
    <col min="3" max="4" width="9.140625" style="28"/>
    <col min="5" max="7" width="14.140625" style="29" customWidth="1"/>
    <col min="8" max="8" width="9.85546875" style="29" hidden="1" customWidth="1"/>
    <col min="9" max="9" width="10" style="29" hidden="1" customWidth="1"/>
    <col min="10" max="10" width="10" style="29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B1" s="39"/>
      <c r="C1" s="39"/>
      <c r="D1" s="39"/>
      <c r="O1" s="61" t="s">
        <v>54</v>
      </c>
    </row>
    <row r="2" spans="1:15" ht="14.45" customHeight="1" x14ac:dyDescent="0.25">
      <c r="B2" s="39"/>
      <c r="C2" s="39"/>
      <c r="D2" s="39"/>
      <c r="O2" s="61" t="s">
        <v>55</v>
      </c>
    </row>
    <row r="3" spans="1:15" ht="14.45" customHeight="1" x14ac:dyDescent="0.25">
      <c r="B3" s="39"/>
      <c r="C3" s="39"/>
      <c r="D3" s="39"/>
      <c r="O3" s="61" t="s">
        <v>56</v>
      </c>
    </row>
    <row r="4" spans="1:15" ht="14.45" customHeight="1" x14ac:dyDescent="0.25">
      <c r="B4" s="39"/>
      <c r="C4" s="39"/>
      <c r="D4" s="39"/>
      <c r="O4" s="61" t="s">
        <v>57</v>
      </c>
    </row>
    <row r="5" spans="1:15" s="28" customFormat="1" ht="14.45" customHeight="1" x14ac:dyDescent="0.25">
      <c r="E5" s="29"/>
      <c r="F5" s="29"/>
      <c r="G5" s="29"/>
      <c r="H5" s="29"/>
      <c r="I5" s="29"/>
      <c r="J5" s="29"/>
      <c r="O5" s="61" t="s">
        <v>58</v>
      </c>
    </row>
    <row r="6" spans="1:15" s="28" customFormat="1" ht="14.45" customHeight="1" x14ac:dyDescent="0.25">
      <c r="E6" s="29"/>
      <c r="F6" s="29"/>
      <c r="G6" s="29"/>
      <c r="H6" s="29"/>
      <c r="I6" s="29"/>
      <c r="J6" s="29"/>
      <c r="O6" s="61" t="s">
        <v>59</v>
      </c>
    </row>
    <row r="7" spans="1:15" s="28" customFormat="1" x14ac:dyDescent="0.25">
      <c r="E7" s="29"/>
      <c r="F7" s="29"/>
      <c r="G7" s="29"/>
      <c r="H7" s="29"/>
      <c r="I7" s="29"/>
      <c r="J7" s="29"/>
      <c r="O7" s="29"/>
    </row>
    <row r="8" spans="1:15" s="35" customFormat="1" x14ac:dyDescent="0.25">
      <c r="A8" s="32"/>
      <c r="B8" s="32"/>
      <c r="C8" s="32"/>
      <c r="D8" s="32"/>
      <c r="E8" s="33"/>
      <c r="F8" s="33"/>
      <c r="G8" s="33"/>
      <c r="H8" s="33"/>
      <c r="I8" s="33"/>
      <c r="J8" s="33"/>
      <c r="K8" s="32"/>
      <c r="L8" s="32"/>
      <c r="M8" s="32"/>
      <c r="N8" s="32"/>
      <c r="O8" s="34" t="s">
        <v>30</v>
      </c>
    </row>
    <row r="9" spans="1:15" s="35" customFormat="1" x14ac:dyDescent="0.25">
      <c r="A9" s="32"/>
      <c r="B9" s="32"/>
      <c r="C9" s="32"/>
      <c r="D9" s="32"/>
      <c r="E9" s="33"/>
      <c r="F9" s="33"/>
      <c r="G9" s="33"/>
      <c r="H9" s="33"/>
      <c r="I9" s="33"/>
      <c r="J9" s="33"/>
      <c r="K9" s="32"/>
      <c r="L9" s="32"/>
      <c r="M9" s="32"/>
      <c r="N9" s="32"/>
      <c r="O9" s="36" t="s">
        <v>31</v>
      </c>
    </row>
    <row r="10" spans="1:15" s="35" customFormat="1" x14ac:dyDescent="0.25">
      <c r="A10" s="32"/>
      <c r="B10" s="32"/>
      <c r="C10" s="32"/>
      <c r="D10" s="32"/>
      <c r="E10" s="33"/>
      <c r="F10" s="33"/>
      <c r="G10" s="33"/>
      <c r="H10" s="33"/>
      <c r="I10" s="33"/>
      <c r="J10" s="33"/>
      <c r="K10" s="32"/>
      <c r="L10" s="32"/>
      <c r="M10" s="32"/>
      <c r="N10" s="32"/>
      <c r="O10" s="36" t="s">
        <v>32</v>
      </c>
    </row>
    <row r="11" spans="1:15" s="35" customFormat="1" ht="14.45" x14ac:dyDescent="0.3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2"/>
      <c r="L11" s="32"/>
      <c r="M11" s="32"/>
      <c r="N11" s="32"/>
      <c r="O11" s="33"/>
    </row>
    <row r="12" spans="1:15" s="35" customFormat="1" ht="28.9" customHeight="1" x14ac:dyDescent="0.25">
      <c r="A12" s="32"/>
      <c r="B12" s="32"/>
      <c r="C12" s="32"/>
      <c r="D12" s="32"/>
      <c r="E12" s="33"/>
      <c r="F12" s="33"/>
      <c r="G12" s="33"/>
      <c r="H12" s="33"/>
      <c r="I12" s="33"/>
      <c r="J12" s="33"/>
      <c r="K12" s="32"/>
      <c r="L12" s="51" t="s">
        <v>33</v>
      </c>
      <c r="M12" s="51"/>
      <c r="N12" s="32"/>
      <c r="O12" s="37" t="s">
        <v>34</v>
      </c>
    </row>
    <row r="13" spans="1:15" ht="18" x14ac:dyDescent="0.3">
      <c r="A13" s="28"/>
      <c r="K13" s="28"/>
      <c r="L13" s="28"/>
      <c r="M13" s="28"/>
      <c r="N13" s="28"/>
      <c r="O13" s="38"/>
    </row>
    <row r="14" spans="1:15" ht="18.75" x14ac:dyDescent="0.25">
      <c r="A14" s="28"/>
      <c r="B14" s="52" t="s">
        <v>35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38"/>
    </row>
    <row r="15" spans="1:15" ht="14.45" hidden="1" x14ac:dyDescent="0.3">
      <c r="A15" s="28"/>
      <c r="K15" s="28"/>
      <c r="L15" s="28"/>
      <c r="M15" s="28"/>
      <c r="N15" s="28"/>
      <c r="O15" s="29"/>
    </row>
    <row r="16" spans="1:15" s="28" customFormat="1" ht="14.45" x14ac:dyDescent="0.3">
      <c r="E16" s="29"/>
      <c r="F16" s="29"/>
      <c r="G16" s="29"/>
      <c r="H16" s="29"/>
      <c r="I16" s="29"/>
      <c r="J16" s="29"/>
      <c r="O16" s="29"/>
    </row>
    <row r="17" spans="1:15" s="14" customFormat="1" ht="41.45" customHeight="1" x14ac:dyDescent="0.25">
      <c r="A17" s="55" t="s">
        <v>16</v>
      </c>
      <c r="B17" s="56"/>
      <c r="C17" s="57">
        <f>SUMIF(O20:O54,"&gt;0")</f>
        <v>386456.33333333331</v>
      </c>
      <c r="D17" s="58"/>
      <c r="E17" s="16" t="s">
        <v>51</v>
      </c>
      <c r="F17" s="41" t="s">
        <v>52</v>
      </c>
      <c r="G17" s="41" t="s">
        <v>50</v>
      </c>
      <c r="H17" s="16"/>
      <c r="I17" s="16"/>
      <c r="J17" s="16"/>
      <c r="K17" s="11"/>
      <c r="L17" s="11"/>
      <c r="M17" s="12"/>
      <c r="N17" s="12"/>
      <c r="O17" s="13"/>
    </row>
    <row r="18" spans="1:15" s="30" customFormat="1" ht="30" customHeight="1" x14ac:dyDescent="0.25">
      <c r="A18" s="48" t="s">
        <v>0</v>
      </c>
      <c r="B18" s="48" t="s">
        <v>1</v>
      </c>
      <c r="C18" s="48" t="s">
        <v>2</v>
      </c>
      <c r="D18" s="48"/>
      <c r="E18" s="16" t="s">
        <v>5</v>
      </c>
      <c r="F18" s="16" t="s">
        <v>7</v>
      </c>
      <c r="G18" s="16" t="s">
        <v>8</v>
      </c>
      <c r="H18" s="16" t="s">
        <v>9</v>
      </c>
      <c r="I18" s="16" t="s">
        <v>10</v>
      </c>
      <c r="J18" s="59" t="s">
        <v>17</v>
      </c>
      <c r="K18" s="48" t="s">
        <v>13</v>
      </c>
      <c r="L18" s="48" t="s">
        <v>14</v>
      </c>
      <c r="M18" s="48" t="s">
        <v>15</v>
      </c>
      <c r="N18" s="48" t="s">
        <v>11</v>
      </c>
      <c r="O18" s="54" t="s">
        <v>12</v>
      </c>
    </row>
    <row r="19" spans="1:15" s="30" customFormat="1" ht="24" x14ac:dyDescent="0.25">
      <c r="A19" s="49"/>
      <c r="B19" s="49"/>
      <c r="C19" s="17" t="s">
        <v>3</v>
      </c>
      <c r="D19" s="17" t="s">
        <v>4</v>
      </c>
      <c r="E19" s="18" t="s">
        <v>6</v>
      </c>
      <c r="F19" s="16" t="s">
        <v>6</v>
      </c>
      <c r="G19" s="16" t="s">
        <v>6</v>
      </c>
      <c r="H19" s="16" t="s">
        <v>6</v>
      </c>
      <c r="I19" s="16" t="s">
        <v>6</v>
      </c>
      <c r="J19" s="60"/>
      <c r="K19" s="48"/>
      <c r="L19" s="48"/>
      <c r="M19" s="48"/>
      <c r="N19" s="48"/>
      <c r="O19" s="54"/>
    </row>
    <row r="20" spans="1:15" s="7" customFormat="1" ht="12.75" x14ac:dyDescent="0.25">
      <c r="A20" s="15">
        <v>1</v>
      </c>
      <c r="B20" s="45" t="s">
        <v>39</v>
      </c>
      <c r="C20" s="47" t="s">
        <v>19</v>
      </c>
      <c r="D20" s="42">
        <v>6</v>
      </c>
      <c r="E20" s="21">
        <v>506</v>
      </c>
      <c r="F20" s="22">
        <v>510</v>
      </c>
      <c r="G20" s="23">
        <v>435</v>
      </c>
      <c r="H20" s="23"/>
      <c r="I20" s="23"/>
      <c r="J20" s="23">
        <f>AVERAGE(E20,F20,G20,H20,I20)</f>
        <v>483.66666666666669</v>
      </c>
      <c r="K20" s="5">
        <f>COUNT(E20:I20)</f>
        <v>3</v>
      </c>
      <c r="L20" s="6">
        <f>STDEV(E20,F20,G20,H20,I20)</f>
        <v>42.193996413391957</v>
      </c>
      <c r="M20" s="6">
        <f>L20/J20*100</f>
        <v>8.7237759641747665</v>
      </c>
      <c r="N20" s="6" t="str">
        <f>IF(M20&lt;33,"ОДНОРОДНЫЕ","НЕОДНОРОДНЫЕ")</f>
        <v>ОДНОРОДНЫЕ</v>
      </c>
      <c r="O20" s="9">
        <f>D20*J20</f>
        <v>2902</v>
      </c>
    </row>
    <row r="21" spans="1:15" s="14" customFormat="1" ht="12" customHeight="1" x14ac:dyDescent="0.25">
      <c r="A21" s="15">
        <v>2</v>
      </c>
      <c r="B21" s="45" t="s">
        <v>23</v>
      </c>
      <c r="C21" s="47" t="s">
        <v>19</v>
      </c>
      <c r="D21" s="42">
        <v>10</v>
      </c>
      <c r="E21" s="26">
        <v>1728</v>
      </c>
      <c r="F21" s="24">
        <v>1742</v>
      </c>
      <c r="G21" s="16">
        <v>1485</v>
      </c>
      <c r="H21" s="16"/>
      <c r="I21" s="16"/>
      <c r="J21" s="25">
        <f>AVERAGE(E21,F21,G21,H21,I21)</f>
        <v>1651.6666666666667</v>
      </c>
      <c r="K21" s="8">
        <f>COUNT(E21:I21)</f>
        <v>3</v>
      </c>
      <c r="L21" s="4">
        <f>STDEV(E21,F21,G21,H21,I21)</f>
        <v>144.50720858605405</v>
      </c>
      <c r="M21" s="4">
        <f>L21/J21*100</f>
        <v>8.7491750909820816</v>
      </c>
      <c r="N21" s="4" t="str">
        <f>IF(M21&lt;33,"ОДНОРОДНЫЕ","НЕОДНОРОДНЫЕ")</f>
        <v>ОДНОРОДНЫЕ</v>
      </c>
      <c r="O21" s="9">
        <f>D21*J21</f>
        <v>16516.666666666668</v>
      </c>
    </row>
    <row r="22" spans="1:15" s="7" customFormat="1" ht="12.75" x14ac:dyDescent="0.25">
      <c r="A22" s="15">
        <v>3</v>
      </c>
      <c r="B22" s="45" t="s">
        <v>24</v>
      </c>
      <c r="C22" s="47" t="s">
        <v>19</v>
      </c>
      <c r="D22" s="42">
        <v>5</v>
      </c>
      <c r="E22" s="26">
        <v>1728</v>
      </c>
      <c r="F22" s="22">
        <v>1742</v>
      </c>
      <c r="G22" s="23">
        <v>1485</v>
      </c>
      <c r="H22" s="23"/>
      <c r="I22" s="23"/>
      <c r="J22" s="23">
        <f>AVERAGE(E22,F22,G22,H22,I22)</f>
        <v>1651.6666666666667</v>
      </c>
      <c r="K22" s="5">
        <f>COUNT(E22:I22)</f>
        <v>3</v>
      </c>
      <c r="L22" s="6">
        <f>STDEV(E22,F22,G22,H22,I22)</f>
        <v>144.50720858605405</v>
      </c>
      <c r="M22" s="6">
        <f>L22/J22*100</f>
        <v>8.7491750909820816</v>
      </c>
      <c r="N22" s="6" t="str">
        <f>IF(M22&lt;33,"ОДНОРОДНЫЕ","НЕОДНОРОДНЫЕ")</f>
        <v>ОДНОРОДНЫЕ</v>
      </c>
      <c r="O22" s="9">
        <f>D22*J22</f>
        <v>8258.3333333333339</v>
      </c>
    </row>
    <row r="23" spans="1:15" s="7" customFormat="1" ht="12.75" x14ac:dyDescent="0.25">
      <c r="A23" s="15">
        <v>4</v>
      </c>
      <c r="B23" s="45" t="s">
        <v>25</v>
      </c>
      <c r="C23" s="47" t="s">
        <v>19</v>
      </c>
      <c r="D23" s="42">
        <v>3</v>
      </c>
      <c r="E23" s="26">
        <v>333</v>
      </c>
      <c r="F23" s="22">
        <v>336</v>
      </c>
      <c r="G23" s="23">
        <v>286</v>
      </c>
      <c r="H23" s="23"/>
      <c r="I23" s="23"/>
      <c r="J23" s="23">
        <f>AVERAGE(E23,F23,G23,H23,I23)</f>
        <v>318.33333333333331</v>
      </c>
      <c r="K23" s="5">
        <f>COUNT(E23:I23)</f>
        <v>3</v>
      </c>
      <c r="L23" s="6">
        <f>STDEV(E23,F23,G23,H23,I23)</f>
        <v>28.041635710730809</v>
      </c>
      <c r="M23" s="6">
        <f>L23/J23*100</f>
        <v>8.8088907991824534</v>
      </c>
      <c r="N23" s="6" t="str">
        <f>IF(M23&lt;33,"ОДНОРОДНЫЕ","НЕОДНОРОДНЫЕ")</f>
        <v>ОДНОРОДНЫЕ</v>
      </c>
      <c r="O23" s="9">
        <f>D23*J23</f>
        <v>955</v>
      </c>
    </row>
    <row r="24" spans="1:15" s="10" customFormat="1" ht="12.6" customHeight="1" x14ac:dyDescent="0.25">
      <c r="A24" s="15">
        <v>5</v>
      </c>
      <c r="B24" s="45" t="s">
        <v>26</v>
      </c>
      <c r="C24" s="47" t="s">
        <v>19</v>
      </c>
      <c r="D24" s="42">
        <v>3</v>
      </c>
      <c r="E24" s="26">
        <v>282</v>
      </c>
      <c r="F24" s="27">
        <v>284</v>
      </c>
      <c r="G24" s="25">
        <v>242</v>
      </c>
      <c r="H24" s="25"/>
      <c r="I24" s="25"/>
      <c r="J24" s="25">
        <f t="shared" ref="J24" si="0">AVERAGE(E24,F24,G24,H24,I24)</f>
        <v>269.33333333333331</v>
      </c>
      <c r="K24" s="8">
        <f t="shared" ref="K24" si="1">COUNT(E24:I24)</f>
        <v>3</v>
      </c>
      <c r="L24" s="4">
        <f t="shared" ref="L24" si="2">STDEV(E24,F24,G24,H24,I24)</f>
        <v>23.692474191889147</v>
      </c>
      <c r="M24" s="4">
        <f t="shared" ref="M24" si="3">L24/J24*100</f>
        <v>8.7967107148103274</v>
      </c>
      <c r="N24" s="4" t="str">
        <f t="shared" ref="N24" si="4">IF(M24&lt;33,"ОДНОРОДНЫЕ","НЕОДНОРОДНЫЕ")</f>
        <v>ОДНОРОДНЫЕ</v>
      </c>
      <c r="O24" s="9">
        <f t="shared" ref="O24" si="5">D24*J24</f>
        <v>808</v>
      </c>
    </row>
    <row r="25" spans="1:15" s="10" customFormat="1" ht="13.15" customHeight="1" x14ac:dyDescent="0.25">
      <c r="A25" s="15">
        <v>6</v>
      </c>
      <c r="B25" s="45" t="s">
        <v>40</v>
      </c>
      <c r="C25" s="47" t="s">
        <v>19</v>
      </c>
      <c r="D25" s="42">
        <v>1</v>
      </c>
      <c r="E25" s="26">
        <v>7552</v>
      </c>
      <c r="F25" s="27">
        <v>7611</v>
      </c>
      <c r="G25" s="25">
        <v>6490</v>
      </c>
      <c r="H25" s="25"/>
      <c r="I25" s="25"/>
      <c r="J25" s="25">
        <f t="shared" ref="J25:J47" si="6">AVERAGE(E25,F25,G25,H25,I25)</f>
        <v>7217.666666666667</v>
      </c>
      <c r="K25" s="8">
        <f t="shared" ref="K25:K47" si="7">COUNT(E25:I25)</f>
        <v>3</v>
      </c>
      <c r="L25" s="4">
        <f t="shared" ref="L25:L47" si="8">STDEV(E25,F25,G25,H25,I25)</f>
        <v>630.86792067225394</v>
      </c>
      <c r="M25" s="4">
        <f t="shared" ref="M25:M47" si="9">L25/J25*100</f>
        <v>8.7406075925588222</v>
      </c>
      <c r="N25" s="4" t="str">
        <f t="shared" ref="N25:N47" si="10">IF(M25&lt;33,"ОДНОРОДНЫЕ","НЕОДНОРОДНЫЕ")</f>
        <v>ОДНОРОДНЫЕ</v>
      </c>
      <c r="O25" s="9">
        <f t="shared" ref="O25:O47" si="11">D25*J25</f>
        <v>7217.666666666667</v>
      </c>
    </row>
    <row r="26" spans="1:15" s="10" customFormat="1" ht="13.15" customHeight="1" x14ac:dyDescent="0.25">
      <c r="A26" s="15">
        <v>7</v>
      </c>
      <c r="B26" s="45" t="s">
        <v>41</v>
      </c>
      <c r="C26" s="47" t="s">
        <v>19</v>
      </c>
      <c r="D26" s="42">
        <v>2</v>
      </c>
      <c r="E26" s="26">
        <v>9216</v>
      </c>
      <c r="F26" s="27">
        <v>9288</v>
      </c>
      <c r="G26" s="25">
        <v>7920</v>
      </c>
      <c r="H26" s="25"/>
      <c r="I26" s="25"/>
      <c r="J26" s="25">
        <f t="shared" si="6"/>
        <v>8808</v>
      </c>
      <c r="K26" s="8">
        <f t="shared" si="7"/>
        <v>3</v>
      </c>
      <c r="L26" s="4">
        <f t="shared" si="8"/>
        <v>769.87271675258114</v>
      </c>
      <c r="M26" s="4">
        <f t="shared" si="9"/>
        <v>8.7406075925588222</v>
      </c>
      <c r="N26" s="4" t="str">
        <f t="shared" si="10"/>
        <v>ОДНОРОДНЫЕ</v>
      </c>
      <c r="O26" s="9">
        <f t="shared" si="11"/>
        <v>17616</v>
      </c>
    </row>
    <row r="27" spans="1:15" s="10" customFormat="1" ht="13.15" customHeight="1" x14ac:dyDescent="0.25">
      <c r="A27" s="15">
        <v>8</v>
      </c>
      <c r="B27" s="45" t="s">
        <v>20</v>
      </c>
      <c r="C27" s="47" t="s">
        <v>19</v>
      </c>
      <c r="D27" s="42">
        <v>10</v>
      </c>
      <c r="E27" s="26">
        <v>3968</v>
      </c>
      <c r="F27" s="27">
        <v>3999</v>
      </c>
      <c r="G27" s="25">
        <v>3410</v>
      </c>
      <c r="H27" s="25"/>
      <c r="I27" s="25"/>
      <c r="J27" s="25">
        <f t="shared" si="6"/>
        <v>3792.3333333333335</v>
      </c>
      <c r="K27" s="8">
        <f t="shared" si="7"/>
        <v>3</v>
      </c>
      <c r="L27" s="4">
        <f t="shared" si="8"/>
        <v>331.47297526847245</v>
      </c>
      <c r="M27" s="4">
        <f t="shared" si="9"/>
        <v>8.7406075925588222</v>
      </c>
      <c r="N27" s="4" t="str">
        <f t="shared" si="10"/>
        <v>ОДНОРОДНЫЕ</v>
      </c>
      <c r="O27" s="9">
        <f t="shared" si="11"/>
        <v>37923.333333333336</v>
      </c>
    </row>
    <row r="28" spans="1:15" s="10" customFormat="1" ht="13.15" customHeight="1" x14ac:dyDescent="0.25">
      <c r="A28" s="15">
        <v>9</v>
      </c>
      <c r="B28" s="45" t="s">
        <v>42</v>
      </c>
      <c r="C28" s="47" t="s">
        <v>19</v>
      </c>
      <c r="D28" s="42">
        <v>1</v>
      </c>
      <c r="E28" s="26">
        <v>4736</v>
      </c>
      <c r="F28" s="27">
        <v>4773</v>
      </c>
      <c r="G28" s="25">
        <v>4070</v>
      </c>
      <c r="H28" s="25"/>
      <c r="I28" s="25"/>
      <c r="J28" s="25">
        <f t="shared" si="6"/>
        <v>4526.333333333333</v>
      </c>
      <c r="K28" s="8">
        <f t="shared" si="7"/>
        <v>3</v>
      </c>
      <c r="L28" s="4">
        <f t="shared" si="8"/>
        <v>395.62903499785415</v>
      </c>
      <c r="M28" s="4">
        <f t="shared" si="9"/>
        <v>8.7406075925588222</v>
      </c>
      <c r="N28" s="4" t="str">
        <f t="shared" si="10"/>
        <v>ОДНОРОДНЫЕ</v>
      </c>
      <c r="O28" s="9">
        <f t="shared" si="11"/>
        <v>4526.333333333333</v>
      </c>
    </row>
    <row r="29" spans="1:15" s="10" customFormat="1" ht="12.75" x14ac:dyDescent="0.25">
      <c r="A29" s="15">
        <v>10</v>
      </c>
      <c r="B29" s="45" t="s">
        <v>43</v>
      </c>
      <c r="C29" s="47" t="s">
        <v>19</v>
      </c>
      <c r="D29" s="42">
        <v>1</v>
      </c>
      <c r="E29" s="26">
        <v>3821</v>
      </c>
      <c r="F29" s="27">
        <v>3851</v>
      </c>
      <c r="G29" s="25">
        <v>3284</v>
      </c>
      <c r="H29" s="25"/>
      <c r="I29" s="25"/>
      <c r="J29" s="25">
        <f t="shared" si="6"/>
        <v>3652</v>
      </c>
      <c r="K29" s="8">
        <f t="shared" si="7"/>
        <v>3</v>
      </c>
      <c r="L29" s="4">
        <f t="shared" si="8"/>
        <v>319.05015279733061</v>
      </c>
      <c r="M29" s="4">
        <f t="shared" si="9"/>
        <v>8.7363130557867077</v>
      </c>
      <c r="N29" s="4" t="str">
        <f t="shared" si="10"/>
        <v>ОДНОРОДНЫЕ</v>
      </c>
      <c r="O29" s="9">
        <f t="shared" si="11"/>
        <v>3652</v>
      </c>
    </row>
    <row r="30" spans="1:15" s="10" customFormat="1" ht="24" x14ac:dyDescent="0.25">
      <c r="A30" s="15">
        <v>11</v>
      </c>
      <c r="B30" s="46" t="s">
        <v>44</v>
      </c>
      <c r="C30" s="47" t="s">
        <v>19</v>
      </c>
      <c r="D30" s="42">
        <v>30</v>
      </c>
      <c r="E30" s="26">
        <v>90</v>
      </c>
      <c r="F30" s="27">
        <v>91</v>
      </c>
      <c r="G30" s="25">
        <v>77</v>
      </c>
      <c r="H30" s="25"/>
      <c r="I30" s="25"/>
      <c r="J30" s="25">
        <f t="shared" si="6"/>
        <v>86</v>
      </c>
      <c r="K30" s="8">
        <f t="shared" si="7"/>
        <v>3</v>
      </c>
      <c r="L30" s="4">
        <f t="shared" si="8"/>
        <v>7.810249675906654</v>
      </c>
      <c r="M30" s="4">
        <f t="shared" si="9"/>
        <v>9.0816856696588992</v>
      </c>
      <c r="N30" s="4" t="str">
        <f t="shared" si="10"/>
        <v>ОДНОРОДНЫЕ</v>
      </c>
      <c r="O30" s="9">
        <f t="shared" si="11"/>
        <v>2580</v>
      </c>
    </row>
    <row r="31" spans="1:15" s="10" customFormat="1" ht="13.15" customHeight="1" x14ac:dyDescent="0.25">
      <c r="A31" s="15">
        <v>12</v>
      </c>
      <c r="B31" s="45" t="s">
        <v>45</v>
      </c>
      <c r="C31" s="47" t="s">
        <v>18</v>
      </c>
      <c r="D31" s="42">
        <v>50</v>
      </c>
      <c r="E31" s="26">
        <v>250</v>
      </c>
      <c r="F31" s="27">
        <v>252</v>
      </c>
      <c r="G31" s="25">
        <v>215</v>
      </c>
      <c r="H31" s="25"/>
      <c r="I31" s="25"/>
      <c r="J31" s="25">
        <f t="shared" si="6"/>
        <v>239</v>
      </c>
      <c r="K31" s="8">
        <f t="shared" si="7"/>
        <v>3</v>
      </c>
      <c r="L31" s="4">
        <f t="shared" si="8"/>
        <v>20.808652046684813</v>
      </c>
      <c r="M31" s="4">
        <f t="shared" si="9"/>
        <v>8.7065489735082888</v>
      </c>
      <c r="N31" s="4" t="str">
        <f t="shared" si="10"/>
        <v>ОДНОРОДНЫЕ</v>
      </c>
      <c r="O31" s="9">
        <f t="shared" si="11"/>
        <v>11950</v>
      </c>
    </row>
    <row r="32" spans="1:15" s="10" customFormat="1" ht="12.75" x14ac:dyDescent="0.25">
      <c r="A32" s="15">
        <v>13</v>
      </c>
      <c r="B32" s="45" t="s">
        <v>22</v>
      </c>
      <c r="C32" s="47" t="s">
        <v>18</v>
      </c>
      <c r="D32" s="42">
        <v>60</v>
      </c>
      <c r="E32" s="26">
        <v>154</v>
      </c>
      <c r="F32" s="27">
        <v>155</v>
      </c>
      <c r="G32" s="25">
        <v>132</v>
      </c>
      <c r="H32" s="25"/>
      <c r="I32" s="25"/>
      <c r="J32" s="25">
        <f t="shared" si="6"/>
        <v>147</v>
      </c>
      <c r="K32" s="8">
        <f t="shared" si="7"/>
        <v>3</v>
      </c>
      <c r="L32" s="4">
        <f t="shared" si="8"/>
        <v>13</v>
      </c>
      <c r="M32" s="4">
        <f t="shared" si="9"/>
        <v>8.8435374149659864</v>
      </c>
      <c r="N32" s="4" t="str">
        <f t="shared" si="10"/>
        <v>ОДНОРОДНЫЕ</v>
      </c>
      <c r="O32" s="9">
        <f t="shared" si="11"/>
        <v>8820</v>
      </c>
    </row>
    <row r="33" spans="1:15" s="10" customFormat="1" ht="12.75" x14ac:dyDescent="0.25">
      <c r="A33" s="15">
        <v>14</v>
      </c>
      <c r="B33" s="45" t="s">
        <v>21</v>
      </c>
      <c r="C33" s="47" t="s">
        <v>18</v>
      </c>
      <c r="D33" s="42">
        <v>5</v>
      </c>
      <c r="E33" s="26">
        <v>154</v>
      </c>
      <c r="F33" s="27">
        <v>155</v>
      </c>
      <c r="G33" s="25">
        <v>132</v>
      </c>
      <c r="H33" s="25"/>
      <c r="I33" s="25"/>
      <c r="J33" s="25">
        <f t="shared" si="6"/>
        <v>147</v>
      </c>
      <c r="K33" s="8">
        <f t="shared" si="7"/>
        <v>3</v>
      </c>
      <c r="L33" s="4">
        <f t="shared" si="8"/>
        <v>13</v>
      </c>
      <c r="M33" s="4">
        <f t="shared" si="9"/>
        <v>8.8435374149659864</v>
      </c>
      <c r="N33" s="4" t="str">
        <f t="shared" si="10"/>
        <v>ОДНОРОДНЫЕ</v>
      </c>
      <c r="O33" s="9">
        <f t="shared" si="11"/>
        <v>735</v>
      </c>
    </row>
    <row r="34" spans="1:15" s="10" customFormat="1" ht="12.75" x14ac:dyDescent="0.25">
      <c r="A34" s="15">
        <v>15</v>
      </c>
      <c r="B34" s="45" t="s">
        <v>49</v>
      </c>
      <c r="C34" s="47" t="s">
        <v>18</v>
      </c>
      <c r="D34" s="42">
        <v>2</v>
      </c>
      <c r="E34" s="26">
        <v>4288</v>
      </c>
      <c r="F34" s="27">
        <v>4322</v>
      </c>
      <c r="G34" s="25">
        <v>3685</v>
      </c>
      <c r="H34" s="25"/>
      <c r="I34" s="25"/>
      <c r="J34" s="25">
        <f t="shared" si="6"/>
        <v>4098.333333333333</v>
      </c>
      <c r="K34" s="8">
        <f t="shared" si="7"/>
        <v>3</v>
      </c>
      <c r="L34" s="4">
        <f t="shared" si="8"/>
        <v>358.36061911618208</v>
      </c>
      <c r="M34" s="4">
        <f t="shared" si="9"/>
        <v>8.7440574001508438</v>
      </c>
      <c r="N34" s="4" t="str">
        <f t="shared" si="10"/>
        <v>ОДНОРОДНЫЕ</v>
      </c>
      <c r="O34" s="9">
        <f t="shared" si="11"/>
        <v>8196.6666666666661</v>
      </c>
    </row>
    <row r="35" spans="1:15" s="10" customFormat="1" ht="12.75" x14ac:dyDescent="0.25">
      <c r="A35" s="15">
        <v>16</v>
      </c>
      <c r="B35" s="45" t="s">
        <v>46</v>
      </c>
      <c r="C35" s="47" t="s">
        <v>18</v>
      </c>
      <c r="D35" s="42">
        <v>2</v>
      </c>
      <c r="E35" s="26">
        <v>4928</v>
      </c>
      <c r="F35" s="27">
        <v>4967</v>
      </c>
      <c r="G35" s="25">
        <v>4235</v>
      </c>
      <c r="H35" s="25"/>
      <c r="I35" s="25"/>
      <c r="J35" s="25">
        <f t="shared" si="6"/>
        <v>4710</v>
      </c>
      <c r="K35" s="8">
        <f t="shared" si="7"/>
        <v>3</v>
      </c>
      <c r="L35" s="4">
        <f t="shared" si="8"/>
        <v>411.82399153036238</v>
      </c>
      <c r="M35" s="4">
        <f t="shared" si="9"/>
        <v>8.7436091620034482</v>
      </c>
      <c r="N35" s="4" t="str">
        <f t="shared" si="10"/>
        <v>ОДНОРОДНЫЕ</v>
      </c>
      <c r="O35" s="9">
        <f t="shared" si="11"/>
        <v>9420</v>
      </c>
    </row>
    <row r="36" spans="1:15" s="10" customFormat="1" ht="12.75" x14ac:dyDescent="0.25">
      <c r="A36" s="15">
        <v>17</v>
      </c>
      <c r="B36" s="45" t="s">
        <v>27</v>
      </c>
      <c r="C36" s="47" t="s">
        <v>18</v>
      </c>
      <c r="D36" s="42">
        <v>10</v>
      </c>
      <c r="E36" s="26">
        <v>506</v>
      </c>
      <c r="F36" s="27">
        <v>510</v>
      </c>
      <c r="G36" s="25">
        <v>435</v>
      </c>
      <c r="H36" s="25"/>
      <c r="I36" s="25"/>
      <c r="J36" s="25">
        <f t="shared" si="6"/>
        <v>483.66666666666669</v>
      </c>
      <c r="K36" s="8">
        <f t="shared" si="7"/>
        <v>3</v>
      </c>
      <c r="L36" s="4">
        <f t="shared" si="8"/>
        <v>42.193996413391957</v>
      </c>
      <c r="M36" s="4">
        <f t="shared" si="9"/>
        <v>8.7237759641747665</v>
      </c>
      <c r="N36" s="4" t="str">
        <f t="shared" si="10"/>
        <v>ОДНОРОДНЫЕ</v>
      </c>
      <c r="O36" s="9">
        <f t="shared" si="11"/>
        <v>4836.666666666667</v>
      </c>
    </row>
    <row r="37" spans="1:15" s="10" customFormat="1" ht="12" x14ac:dyDescent="0.25">
      <c r="A37" s="15">
        <v>18</v>
      </c>
      <c r="B37" s="45" t="s">
        <v>28</v>
      </c>
      <c r="C37" s="12" t="s">
        <v>19</v>
      </c>
      <c r="D37" s="42">
        <v>2</v>
      </c>
      <c r="E37" s="26">
        <v>8947</v>
      </c>
      <c r="F37" s="27">
        <v>9018</v>
      </c>
      <c r="G37" s="25">
        <v>7689</v>
      </c>
      <c r="H37" s="25"/>
      <c r="I37" s="25"/>
      <c r="J37" s="25">
        <f t="shared" si="6"/>
        <v>8551.3333333333339</v>
      </c>
      <c r="K37" s="8">
        <f t="shared" si="7"/>
        <v>3</v>
      </c>
      <c r="L37" s="4">
        <f t="shared" si="8"/>
        <v>747.64586090831347</v>
      </c>
      <c r="M37" s="4">
        <f t="shared" si="9"/>
        <v>8.7430325981326114</v>
      </c>
      <c r="N37" s="4" t="str">
        <f t="shared" si="10"/>
        <v>ОДНОРОДНЫЕ</v>
      </c>
      <c r="O37" s="9">
        <f t="shared" si="11"/>
        <v>17102.666666666668</v>
      </c>
    </row>
    <row r="38" spans="1:15" s="10" customFormat="1" ht="12.75" x14ac:dyDescent="0.25">
      <c r="A38" s="15">
        <v>19</v>
      </c>
      <c r="B38" s="45" t="s">
        <v>47</v>
      </c>
      <c r="C38" s="47" t="s">
        <v>19</v>
      </c>
      <c r="D38" s="42">
        <v>20</v>
      </c>
      <c r="E38" s="26">
        <v>1079</v>
      </c>
      <c r="F38" s="27">
        <v>1088</v>
      </c>
      <c r="G38" s="25">
        <v>928</v>
      </c>
      <c r="H38" s="25"/>
      <c r="I38" s="25"/>
      <c r="J38" s="25">
        <f t="shared" si="6"/>
        <v>1031.6666666666667</v>
      </c>
      <c r="K38" s="8">
        <f t="shared" si="7"/>
        <v>3</v>
      </c>
      <c r="L38" s="4">
        <f t="shared" si="8"/>
        <v>89.890674340185768</v>
      </c>
      <c r="M38" s="4">
        <f t="shared" si="9"/>
        <v>8.7131509861246297</v>
      </c>
      <c r="N38" s="4" t="str">
        <f t="shared" si="10"/>
        <v>ОДНОРОДНЫЕ</v>
      </c>
      <c r="O38" s="9">
        <f t="shared" si="11"/>
        <v>20633.333333333336</v>
      </c>
    </row>
    <row r="39" spans="1:15" s="10" customFormat="1" ht="12.75" x14ac:dyDescent="0.25">
      <c r="A39" s="15">
        <v>20</v>
      </c>
      <c r="B39" s="45" t="s">
        <v>29</v>
      </c>
      <c r="C39" s="47" t="s">
        <v>19</v>
      </c>
      <c r="D39" s="42">
        <v>2</v>
      </c>
      <c r="E39" s="26">
        <v>1257</v>
      </c>
      <c r="F39" s="27">
        <v>1267</v>
      </c>
      <c r="G39" s="25">
        <v>1081</v>
      </c>
      <c r="H39" s="25"/>
      <c r="I39" s="25"/>
      <c r="J39" s="25">
        <f t="shared" si="6"/>
        <v>1201.6666666666667</v>
      </c>
      <c r="K39" s="8">
        <f t="shared" si="7"/>
        <v>3</v>
      </c>
      <c r="L39" s="4">
        <f t="shared" si="8"/>
        <v>104.61994711016314</v>
      </c>
      <c r="M39" s="4">
        <f t="shared" si="9"/>
        <v>8.7062369301106628</v>
      </c>
      <c r="N39" s="4" t="str">
        <f t="shared" si="10"/>
        <v>ОДНОРОДНЫЕ</v>
      </c>
      <c r="O39" s="9">
        <f t="shared" si="11"/>
        <v>2403.3333333333335</v>
      </c>
    </row>
    <row r="40" spans="1:15" s="10" customFormat="1" ht="24" x14ac:dyDescent="0.25">
      <c r="A40" s="15">
        <v>21</v>
      </c>
      <c r="B40" s="45" t="s">
        <v>48</v>
      </c>
      <c r="C40" s="47" t="s">
        <v>19</v>
      </c>
      <c r="D40" s="42">
        <v>10</v>
      </c>
      <c r="E40" s="26">
        <v>20864</v>
      </c>
      <c r="F40" s="27">
        <v>21027</v>
      </c>
      <c r="G40" s="25">
        <v>17930</v>
      </c>
      <c r="H40" s="25"/>
      <c r="I40" s="25"/>
      <c r="J40" s="25">
        <f t="shared" si="6"/>
        <v>19940.333333333332</v>
      </c>
      <c r="K40" s="8">
        <f t="shared" si="7"/>
        <v>3</v>
      </c>
      <c r="L40" s="4">
        <f t="shared" si="8"/>
        <v>1742.9062893148712</v>
      </c>
      <c r="M40" s="4">
        <f t="shared" si="9"/>
        <v>8.7406075925588222</v>
      </c>
      <c r="N40" s="4" t="str">
        <f t="shared" si="10"/>
        <v>ОДНОРОДНЫЕ</v>
      </c>
      <c r="O40" s="9">
        <f t="shared" si="11"/>
        <v>199403.33333333331</v>
      </c>
    </row>
    <row r="41" spans="1:15" s="10" customFormat="1" ht="12" hidden="1" x14ac:dyDescent="0.3">
      <c r="A41" s="15">
        <v>24</v>
      </c>
      <c r="B41" s="43"/>
      <c r="C41" s="44"/>
      <c r="D41" s="20"/>
      <c r="E41" s="26"/>
      <c r="F41" s="27"/>
      <c r="G41" s="25"/>
      <c r="H41" s="25"/>
      <c r="I41" s="25"/>
      <c r="J41" s="25" t="e">
        <f t="shared" si="6"/>
        <v>#DIV/0!</v>
      </c>
      <c r="K41" s="8">
        <f t="shared" si="7"/>
        <v>0</v>
      </c>
      <c r="L41" s="4" t="e">
        <f t="shared" si="8"/>
        <v>#DIV/0!</v>
      </c>
      <c r="M41" s="4" t="e">
        <f t="shared" si="9"/>
        <v>#DIV/0!</v>
      </c>
      <c r="N41" s="4" t="e">
        <f t="shared" si="10"/>
        <v>#DIV/0!</v>
      </c>
      <c r="O41" s="9" t="e">
        <f t="shared" si="11"/>
        <v>#DIV/0!</v>
      </c>
    </row>
    <row r="42" spans="1:15" s="10" customFormat="1" ht="12" hidden="1" x14ac:dyDescent="0.3">
      <c r="A42" s="15">
        <v>25</v>
      </c>
      <c r="B42" s="31"/>
      <c r="C42" s="19"/>
      <c r="D42" s="20"/>
      <c r="E42" s="26"/>
      <c r="F42" s="27"/>
      <c r="G42" s="25"/>
      <c r="H42" s="25"/>
      <c r="I42" s="25"/>
      <c r="J42" s="25" t="e">
        <f t="shared" si="6"/>
        <v>#DIV/0!</v>
      </c>
      <c r="K42" s="8">
        <f t="shared" si="7"/>
        <v>0</v>
      </c>
      <c r="L42" s="4" t="e">
        <f t="shared" si="8"/>
        <v>#DIV/0!</v>
      </c>
      <c r="M42" s="4" t="e">
        <f t="shared" si="9"/>
        <v>#DIV/0!</v>
      </c>
      <c r="N42" s="4" t="e">
        <f t="shared" si="10"/>
        <v>#DIV/0!</v>
      </c>
      <c r="O42" s="9" t="e">
        <f t="shared" si="11"/>
        <v>#DIV/0!</v>
      </c>
    </row>
    <row r="43" spans="1:15" s="10" customFormat="1" ht="12" hidden="1" x14ac:dyDescent="0.3">
      <c r="A43" s="15">
        <v>26</v>
      </c>
      <c r="B43" s="31"/>
      <c r="C43" s="19"/>
      <c r="D43" s="20"/>
      <c r="E43" s="26"/>
      <c r="F43" s="27"/>
      <c r="G43" s="25"/>
      <c r="H43" s="25"/>
      <c r="I43" s="25"/>
      <c r="J43" s="25" t="e">
        <f t="shared" si="6"/>
        <v>#DIV/0!</v>
      </c>
      <c r="K43" s="8">
        <f t="shared" si="7"/>
        <v>0</v>
      </c>
      <c r="L43" s="4" t="e">
        <f t="shared" si="8"/>
        <v>#DIV/0!</v>
      </c>
      <c r="M43" s="4" t="e">
        <f t="shared" si="9"/>
        <v>#DIV/0!</v>
      </c>
      <c r="N43" s="4" t="e">
        <f t="shared" si="10"/>
        <v>#DIV/0!</v>
      </c>
      <c r="O43" s="9" t="e">
        <f t="shared" si="11"/>
        <v>#DIV/0!</v>
      </c>
    </row>
    <row r="44" spans="1:15" s="10" customFormat="1" ht="12" hidden="1" x14ac:dyDescent="0.3">
      <c r="A44" s="15">
        <v>27</v>
      </c>
      <c r="B44" s="31"/>
      <c r="C44" s="19"/>
      <c r="D44" s="20"/>
      <c r="E44" s="26"/>
      <c r="F44" s="27"/>
      <c r="G44" s="25"/>
      <c r="H44" s="25"/>
      <c r="I44" s="25"/>
      <c r="J44" s="25" t="e">
        <f t="shared" si="6"/>
        <v>#DIV/0!</v>
      </c>
      <c r="K44" s="8">
        <f t="shared" si="7"/>
        <v>0</v>
      </c>
      <c r="L44" s="4" t="e">
        <f t="shared" si="8"/>
        <v>#DIV/0!</v>
      </c>
      <c r="M44" s="4" t="e">
        <f t="shared" si="9"/>
        <v>#DIV/0!</v>
      </c>
      <c r="N44" s="4" t="e">
        <f t="shared" si="10"/>
        <v>#DIV/0!</v>
      </c>
      <c r="O44" s="9" t="e">
        <f t="shared" si="11"/>
        <v>#DIV/0!</v>
      </c>
    </row>
    <row r="45" spans="1:15" s="10" customFormat="1" ht="12" hidden="1" x14ac:dyDescent="0.3">
      <c r="A45" s="15">
        <v>28</v>
      </c>
      <c r="B45" s="31"/>
      <c r="C45" s="19"/>
      <c r="D45" s="20"/>
      <c r="E45" s="26"/>
      <c r="F45" s="27"/>
      <c r="G45" s="25"/>
      <c r="H45" s="25"/>
      <c r="I45" s="25"/>
      <c r="J45" s="25" t="e">
        <f t="shared" si="6"/>
        <v>#DIV/0!</v>
      </c>
      <c r="K45" s="8">
        <f t="shared" si="7"/>
        <v>0</v>
      </c>
      <c r="L45" s="4" t="e">
        <f t="shared" si="8"/>
        <v>#DIV/0!</v>
      </c>
      <c r="M45" s="4" t="e">
        <f t="shared" si="9"/>
        <v>#DIV/0!</v>
      </c>
      <c r="N45" s="4" t="e">
        <f t="shared" si="10"/>
        <v>#DIV/0!</v>
      </c>
      <c r="O45" s="9" t="e">
        <f t="shared" si="11"/>
        <v>#DIV/0!</v>
      </c>
    </row>
    <row r="46" spans="1:15" s="10" customFormat="1" ht="12" hidden="1" x14ac:dyDescent="0.3">
      <c r="A46" s="15">
        <v>29</v>
      </c>
      <c r="B46" s="31"/>
      <c r="C46" s="19"/>
      <c r="D46" s="20"/>
      <c r="E46" s="26"/>
      <c r="F46" s="27"/>
      <c r="G46" s="25"/>
      <c r="H46" s="25"/>
      <c r="I46" s="25"/>
      <c r="J46" s="25" t="e">
        <f t="shared" si="6"/>
        <v>#DIV/0!</v>
      </c>
      <c r="K46" s="8">
        <f t="shared" si="7"/>
        <v>0</v>
      </c>
      <c r="L46" s="4" t="e">
        <f t="shared" si="8"/>
        <v>#DIV/0!</v>
      </c>
      <c r="M46" s="4" t="e">
        <f t="shared" si="9"/>
        <v>#DIV/0!</v>
      </c>
      <c r="N46" s="4" t="e">
        <f t="shared" si="10"/>
        <v>#DIV/0!</v>
      </c>
      <c r="O46" s="9" t="e">
        <f t="shared" si="11"/>
        <v>#DIV/0!</v>
      </c>
    </row>
    <row r="47" spans="1:15" s="10" customFormat="1" ht="12" hidden="1" x14ac:dyDescent="0.3">
      <c r="A47" s="15">
        <v>30</v>
      </c>
      <c r="B47" s="31"/>
      <c r="C47" s="19"/>
      <c r="D47" s="20"/>
      <c r="E47" s="26"/>
      <c r="F47" s="27"/>
      <c r="G47" s="25"/>
      <c r="H47" s="25"/>
      <c r="I47" s="25"/>
      <c r="J47" s="25" t="e">
        <f t="shared" si="6"/>
        <v>#DIV/0!</v>
      </c>
      <c r="K47" s="8">
        <f t="shared" si="7"/>
        <v>0</v>
      </c>
      <c r="L47" s="4" t="e">
        <f t="shared" si="8"/>
        <v>#DIV/0!</v>
      </c>
      <c r="M47" s="4" t="e">
        <f t="shared" si="9"/>
        <v>#DIV/0!</v>
      </c>
      <c r="N47" s="4" t="e">
        <f t="shared" si="10"/>
        <v>#DIV/0!</v>
      </c>
      <c r="O47" s="9" t="e">
        <f t="shared" si="11"/>
        <v>#DIV/0!</v>
      </c>
    </row>
    <row r="48" spans="1:15" s="10" customFormat="1" ht="13.15" hidden="1" customHeight="1" x14ac:dyDescent="0.3">
      <c r="A48" s="15">
        <v>31</v>
      </c>
      <c r="B48" s="31"/>
      <c r="C48" s="19"/>
      <c r="D48" s="20"/>
      <c r="E48" s="26"/>
      <c r="F48" s="27"/>
      <c r="G48" s="25"/>
      <c r="H48" s="25"/>
      <c r="I48" s="25"/>
      <c r="J48" s="25" t="e">
        <f t="shared" ref="J48" si="12">AVERAGE(E48,F48,G48,H48,I48)</f>
        <v>#DIV/0!</v>
      </c>
      <c r="K48" s="8">
        <f t="shared" ref="K48" si="13">COUNT(E48:I48)</f>
        <v>0</v>
      </c>
      <c r="L48" s="4" t="e">
        <f t="shared" ref="L48" si="14">STDEV(E48,F48,G48,H48,I48)</f>
        <v>#DIV/0!</v>
      </c>
      <c r="M48" s="4" t="e">
        <f t="shared" ref="M48" si="15">L48/J48*100</f>
        <v>#DIV/0!</v>
      </c>
      <c r="N48" s="4" t="e">
        <f t="shared" ref="N48" si="16">IF(M48&lt;33,"ОДНОРОДНЫЕ","НЕОДНОРОДНЫЕ")</f>
        <v>#DIV/0!</v>
      </c>
      <c r="O48" s="9" t="e">
        <f t="shared" ref="O48" si="17">D48*J48</f>
        <v>#DIV/0!</v>
      </c>
    </row>
    <row r="49" spans="1:15" s="10" customFormat="1" ht="13.15" hidden="1" customHeight="1" x14ac:dyDescent="0.3">
      <c r="A49" s="15">
        <v>32</v>
      </c>
      <c r="B49" s="31"/>
      <c r="C49" s="19"/>
      <c r="D49" s="20"/>
      <c r="E49" s="26"/>
      <c r="F49" s="27"/>
      <c r="G49" s="25"/>
      <c r="H49" s="25"/>
      <c r="I49" s="25"/>
      <c r="J49" s="25" t="e">
        <f t="shared" ref="J49:J50" si="18">AVERAGE(E49,F49,G49,H49,I49)</f>
        <v>#DIV/0!</v>
      </c>
      <c r="K49" s="8">
        <f t="shared" ref="K49:K50" si="19">COUNT(E49:I49)</f>
        <v>0</v>
      </c>
      <c r="L49" s="4" t="e">
        <f t="shared" ref="L49:L50" si="20">STDEV(E49,F49,G49,H49,I49)</f>
        <v>#DIV/0!</v>
      </c>
      <c r="M49" s="4" t="e">
        <f t="shared" ref="M49:M50" si="21">L49/J49*100</f>
        <v>#DIV/0!</v>
      </c>
      <c r="N49" s="4" t="e">
        <f t="shared" ref="N49:N50" si="22">IF(M49&lt;33,"ОДНОРОДНЫЕ","НЕОДНОРОДНЫЕ")</f>
        <v>#DIV/0!</v>
      </c>
      <c r="O49" s="9" t="e">
        <f t="shared" ref="O49:O50" si="23">D49*J49</f>
        <v>#DIV/0!</v>
      </c>
    </row>
    <row r="50" spans="1:15" s="10" customFormat="1" ht="13.15" hidden="1" customHeight="1" x14ac:dyDescent="0.3">
      <c r="A50" s="15">
        <v>33</v>
      </c>
      <c r="B50" s="31"/>
      <c r="C50" s="19"/>
      <c r="D50" s="20"/>
      <c r="E50" s="26"/>
      <c r="F50" s="27"/>
      <c r="G50" s="25"/>
      <c r="H50" s="25"/>
      <c r="I50" s="25"/>
      <c r="J50" s="25" t="e">
        <f t="shared" si="18"/>
        <v>#DIV/0!</v>
      </c>
      <c r="K50" s="8">
        <f t="shared" si="19"/>
        <v>0</v>
      </c>
      <c r="L50" s="4" t="e">
        <f t="shared" si="20"/>
        <v>#DIV/0!</v>
      </c>
      <c r="M50" s="4" t="e">
        <f t="shared" si="21"/>
        <v>#DIV/0!</v>
      </c>
      <c r="N50" s="4" t="e">
        <f t="shared" si="22"/>
        <v>#DIV/0!</v>
      </c>
      <c r="O50" s="9" t="e">
        <f t="shared" si="23"/>
        <v>#DIV/0!</v>
      </c>
    </row>
    <row r="51" spans="1:15" s="10" customFormat="1" ht="13.15" hidden="1" customHeight="1" x14ac:dyDescent="0.3">
      <c r="A51" s="15">
        <v>34</v>
      </c>
      <c r="B51" s="31"/>
      <c r="C51" s="19"/>
      <c r="D51" s="20"/>
      <c r="E51" s="26"/>
      <c r="F51" s="27"/>
      <c r="G51" s="25"/>
      <c r="H51" s="25"/>
      <c r="I51" s="25"/>
      <c r="J51" s="25" t="e">
        <f t="shared" ref="J51" si="24">AVERAGE(E51,F51,G51,H51,I51)</f>
        <v>#DIV/0!</v>
      </c>
      <c r="K51" s="8">
        <f t="shared" ref="K51" si="25">COUNT(E51:I51)</f>
        <v>0</v>
      </c>
      <c r="L51" s="4" t="e">
        <f t="shared" ref="L51" si="26">STDEV(E51,F51,G51,H51,I51)</f>
        <v>#DIV/0!</v>
      </c>
      <c r="M51" s="4" t="e">
        <f t="shared" ref="M51" si="27">L51/J51*100</f>
        <v>#DIV/0!</v>
      </c>
      <c r="N51" s="4" t="e">
        <f t="shared" ref="N51" si="28">IF(M51&lt;33,"ОДНОРОДНЫЕ","НЕОДНОРОДНЫЕ")</f>
        <v>#DIV/0!</v>
      </c>
      <c r="O51" s="9" t="e">
        <f t="shared" ref="O51" si="29">D51*J51</f>
        <v>#DIV/0!</v>
      </c>
    </row>
    <row r="52" spans="1:15" s="10" customFormat="1" ht="13.15" hidden="1" customHeight="1" x14ac:dyDescent="0.3">
      <c r="A52" s="15">
        <v>35</v>
      </c>
      <c r="B52" s="31"/>
      <c r="C52" s="19"/>
      <c r="D52" s="20"/>
      <c r="E52" s="26"/>
      <c r="F52" s="27"/>
      <c r="G52" s="25"/>
      <c r="H52" s="25"/>
      <c r="I52" s="25"/>
      <c r="J52" s="25" t="e">
        <f t="shared" ref="J52" si="30">AVERAGE(E52,F52,G52,H52,I52)</f>
        <v>#DIV/0!</v>
      </c>
      <c r="K52" s="8">
        <f t="shared" ref="K52" si="31">COUNT(E52:I52)</f>
        <v>0</v>
      </c>
      <c r="L52" s="4" t="e">
        <f t="shared" ref="L52" si="32">STDEV(E52,F52,G52,H52,I52)</f>
        <v>#DIV/0!</v>
      </c>
      <c r="M52" s="4" t="e">
        <f t="shared" ref="M52" si="33">L52/J52*100</f>
        <v>#DIV/0!</v>
      </c>
      <c r="N52" s="4" t="e">
        <f t="shared" ref="N52" si="34">IF(M52&lt;33,"ОДНОРОДНЫЕ","НЕОДНОРОДНЫЕ")</f>
        <v>#DIV/0!</v>
      </c>
      <c r="O52" s="9" t="e">
        <f t="shared" ref="O52" si="35">D52*J52</f>
        <v>#DIV/0!</v>
      </c>
    </row>
    <row r="53" spans="1:15" s="10" customFormat="1" ht="13.15" hidden="1" customHeight="1" x14ac:dyDescent="0.3">
      <c r="A53" s="15">
        <v>36</v>
      </c>
      <c r="B53" s="31"/>
      <c r="C53" s="19"/>
      <c r="D53" s="20"/>
      <c r="E53" s="26"/>
      <c r="F53" s="27"/>
      <c r="G53" s="25"/>
      <c r="H53" s="25"/>
      <c r="I53" s="25"/>
      <c r="J53" s="25" t="e">
        <f t="shared" ref="J53" si="36">AVERAGE(E53,F53,G53,H53,I53)</f>
        <v>#DIV/0!</v>
      </c>
      <c r="K53" s="8">
        <f t="shared" ref="K53" si="37">COUNT(E53:I53)</f>
        <v>0</v>
      </c>
      <c r="L53" s="4" t="e">
        <f t="shared" ref="L53" si="38">STDEV(E53,F53,G53,H53,I53)</f>
        <v>#DIV/0!</v>
      </c>
      <c r="M53" s="4" t="e">
        <f t="shared" ref="M53" si="39">L53/J53*100</f>
        <v>#DIV/0!</v>
      </c>
      <c r="N53" s="4" t="e">
        <f t="shared" ref="N53" si="40">IF(M53&lt;33,"ОДНОРОДНЫЕ","НЕОДНОРОДНЫЕ")</f>
        <v>#DIV/0!</v>
      </c>
      <c r="O53" s="9" t="e">
        <f t="shared" ref="O53" si="41">D53*J53</f>
        <v>#DIV/0!</v>
      </c>
    </row>
    <row r="54" spans="1:15" s="10" customFormat="1" ht="12" x14ac:dyDescent="0.25">
      <c r="A54" s="15"/>
      <c r="B54" s="31" t="s">
        <v>38</v>
      </c>
      <c r="C54" s="19"/>
      <c r="D54" s="20"/>
      <c r="E54" s="26">
        <v>404352</v>
      </c>
      <c r="F54" s="27">
        <v>407534</v>
      </c>
      <c r="G54" s="25">
        <v>347483</v>
      </c>
      <c r="H54" s="25"/>
      <c r="I54" s="25"/>
      <c r="J54" s="25">
        <f>AVERAGE(E54,F54,G54,H54,I54)</f>
        <v>386456.33333333331</v>
      </c>
      <c r="K54" s="8">
        <f>COUNT(E54:I54)</f>
        <v>3</v>
      </c>
      <c r="L54" s="4">
        <f>STDEV(E54,F54,G54,H54,I54)</f>
        <v>33789.374281470991</v>
      </c>
      <c r="M54" s="4">
        <f>L54/J54*100</f>
        <v>8.7433873809298834</v>
      </c>
      <c r="N54" s="4" t="str">
        <f>IF(M54&lt;33,"ОДНОРОДНЫЕ","НЕОДНОРОДНЫЕ")</f>
        <v>ОДНОРОДНЫЕ</v>
      </c>
      <c r="O54" s="9">
        <f>D54*J54</f>
        <v>0</v>
      </c>
    </row>
    <row r="57" spans="1:15" s="40" customFormat="1" ht="33.6" customHeight="1" x14ac:dyDescent="0.25">
      <c r="A57" s="53" t="s">
        <v>36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</row>
    <row r="58" spans="1:15" s="40" customFormat="1" ht="33.6" customHeight="1" x14ac:dyDescent="0.25">
      <c r="A58" s="53" t="s">
        <v>37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</row>
    <row r="59" spans="1:15" s="35" customFormat="1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15" s="40" customFormat="1" ht="33.6" customHeight="1" x14ac:dyDescent="0.25">
      <c r="A60" s="50" t="s">
        <v>53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</sheetData>
  <mergeCells count="17">
    <mergeCell ref="N18:N19"/>
    <mergeCell ref="A18:A19"/>
    <mergeCell ref="B18:B19"/>
    <mergeCell ref="C18:D18"/>
    <mergeCell ref="A60:O60"/>
    <mergeCell ref="L12:M12"/>
    <mergeCell ref="B14:N14"/>
    <mergeCell ref="A57:O57"/>
    <mergeCell ref="A58:O58"/>
    <mergeCell ref="A59:O59"/>
    <mergeCell ref="O18:O19"/>
    <mergeCell ref="A17:B17"/>
    <mergeCell ref="C17:D17"/>
    <mergeCell ref="J18:J19"/>
    <mergeCell ref="K18:K19"/>
    <mergeCell ref="L18:L19"/>
    <mergeCell ref="M18:M19"/>
  </mergeCells>
  <conditionalFormatting sqref="N24:N27 N29:N32 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9:N32 N20:N27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8">
    <cfRule type="containsText" dxfId="137" priority="142" operator="containsText" text="НЕ">
      <formula>NOT(ISERROR(SEARCH("НЕ",N28)))</formula>
    </cfRule>
    <cfRule type="containsText" dxfId="136" priority="143" operator="containsText" text="ОДНОРОДНЫЕ">
      <formula>NOT(ISERROR(SEARCH("ОДНОРОДНЫЕ",N28)))</formula>
    </cfRule>
    <cfRule type="containsText" dxfId="135" priority="144" operator="containsText" text="НЕОДНОРОДНЫЕ">
      <formula>NOT(ISERROR(SEARCH("НЕОДНОРОДНЫЕ",N28)))</formula>
    </cfRule>
  </conditionalFormatting>
  <conditionalFormatting sqref="N28">
    <cfRule type="containsText" dxfId="134" priority="139" operator="containsText" text="НЕОДНОРОДНЫЕ">
      <formula>NOT(ISERROR(SEARCH("НЕОДНОРОДНЫЕ",N28)))</formula>
    </cfRule>
    <cfRule type="containsText" dxfId="133" priority="140" operator="containsText" text="ОДНОРОДНЫЕ">
      <formula>NOT(ISERROR(SEARCH("ОДНОРОДНЫЕ",N28)))</formula>
    </cfRule>
    <cfRule type="containsText" dxfId="132" priority="141" operator="containsText" text="НЕОДНОРОДНЫЕ">
      <formula>NOT(ISERROR(SEARCH("НЕОДНОРОДНЫЕ",N28)))</formula>
    </cfRule>
  </conditionalFormatting>
  <conditionalFormatting sqref="N33">
    <cfRule type="containsText" dxfId="131" priority="136" operator="containsText" text="НЕ">
      <formula>NOT(ISERROR(SEARCH("НЕ",N33)))</formula>
    </cfRule>
    <cfRule type="containsText" dxfId="130" priority="137" operator="containsText" text="ОДНОРОДНЫЕ">
      <formula>NOT(ISERROR(SEARCH("ОДНОРОДНЫЕ",N33)))</formula>
    </cfRule>
    <cfRule type="containsText" dxfId="129" priority="138" operator="containsText" text="НЕОДНОРОДНЫЕ">
      <formula>NOT(ISERROR(SEARCH("НЕОДНОРОДНЫЕ",N33)))</formula>
    </cfRule>
  </conditionalFormatting>
  <conditionalFormatting sqref="N33">
    <cfRule type="containsText" dxfId="128" priority="133" operator="containsText" text="НЕОДНОРОДНЫЕ">
      <formula>NOT(ISERROR(SEARCH("НЕОДНОРОДНЫЕ",N33)))</formula>
    </cfRule>
    <cfRule type="containsText" dxfId="127" priority="134" operator="containsText" text="ОДНОРОДНЫЕ">
      <formula>NOT(ISERROR(SEARCH("ОДНОРОДНЫЕ",N33)))</formula>
    </cfRule>
    <cfRule type="containsText" dxfId="126" priority="135" operator="containsText" text="НЕОДНОРОДНЫЕ">
      <formula>NOT(ISERROR(SEARCH("НЕОДНОРОДНЫЕ",N33)))</formula>
    </cfRule>
  </conditionalFormatting>
  <conditionalFormatting sqref="N34">
    <cfRule type="containsText" dxfId="125" priority="130" operator="containsText" text="НЕ">
      <formula>NOT(ISERROR(SEARCH("НЕ",N34)))</formula>
    </cfRule>
    <cfRule type="containsText" dxfId="124" priority="131" operator="containsText" text="ОДНОРОДНЫЕ">
      <formula>NOT(ISERROR(SEARCH("ОДНОРОДНЫЕ",N34)))</formula>
    </cfRule>
    <cfRule type="containsText" dxfId="123" priority="132" operator="containsText" text="НЕОДНОРОДНЫЕ">
      <formula>NOT(ISERROR(SEARCH("НЕОДНОРОДНЫЕ",N34)))</formula>
    </cfRule>
  </conditionalFormatting>
  <conditionalFormatting sqref="N34">
    <cfRule type="containsText" dxfId="122" priority="127" operator="containsText" text="НЕОДНОРОДНЫЕ">
      <formula>NOT(ISERROR(SEARCH("НЕОДНОРОДНЫЕ",N34)))</formula>
    </cfRule>
    <cfRule type="containsText" dxfId="121" priority="128" operator="containsText" text="ОДНОРОДНЫЕ">
      <formula>NOT(ISERROR(SEARCH("ОДНОРОДНЫЕ",N34)))</formula>
    </cfRule>
    <cfRule type="containsText" dxfId="120" priority="129" operator="containsText" text="НЕОДНОРОДНЫЕ">
      <formula>NOT(ISERROR(SEARCH("НЕОДНОРОДНЫЕ",N34)))</formula>
    </cfRule>
  </conditionalFormatting>
  <conditionalFormatting sqref="N35">
    <cfRule type="containsText" dxfId="119" priority="124" operator="containsText" text="НЕ">
      <formula>NOT(ISERROR(SEARCH("НЕ",N35)))</formula>
    </cfRule>
    <cfRule type="containsText" dxfId="118" priority="125" operator="containsText" text="ОДНОРОДНЫЕ">
      <formula>NOT(ISERROR(SEARCH("ОДНОРОДНЫЕ",N35)))</formula>
    </cfRule>
    <cfRule type="containsText" dxfId="117" priority="126" operator="containsText" text="НЕОДНОРОДНЫЕ">
      <formula>NOT(ISERROR(SEARCH("НЕОДНОРОДНЫЕ",N35)))</formula>
    </cfRule>
  </conditionalFormatting>
  <conditionalFormatting sqref="N35">
    <cfRule type="containsText" dxfId="116" priority="121" operator="containsText" text="НЕОДНОРОДНЫЕ">
      <formula>NOT(ISERROR(SEARCH("НЕОДНОРОДНЫЕ",N35)))</formula>
    </cfRule>
    <cfRule type="containsText" dxfId="115" priority="122" operator="containsText" text="ОДНОРОДНЫЕ">
      <formula>NOT(ISERROR(SEARCH("ОДНОРОДНЫЕ",N35)))</formula>
    </cfRule>
    <cfRule type="containsText" dxfId="114" priority="123" operator="containsText" text="НЕОДНОРОДНЫЕ">
      <formula>NOT(ISERROR(SEARCH("НЕОДНОРОДНЫЕ",N35)))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37">
    <cfRule type="containsText" dxfId="107" priority="112" operator="containsText" text="НЕ">
      <formula>NOT(ISERROR(SEARCH("НЕ",N37)))</formula>
    </cfRule>
    <cfRule type="containsText" dxfId="106" priority="113" operator="containsText" text="ОДНОРОДНЫЕ">
      <formula>NOT(ISERROR(SEARCH("ОДНОРОДНЫЕ",N37)))</formula>
    </cfRule>
    <cfRule type="containsText" dxfId="105" priority="114" operator="containsText" text="НЕОДНОРОДНЫЕ">
      <formula>NOT(ISERROR(SEARCH("НЕОДНОРОДНЫЕ",N37)))</formula>
    </cfRule>
  </conditionalFormatting>
  <conditionalFormatting sqref="N37">
    <cfRule type="containsText" dxfId="104" priority="109" operator="containsText" text="НЕОДНОРОДНЫЕ">
      <formula>NOT(ISERROR(SEARCH("НЕОДНОРОДНЫЕ",N37)))</formula>
    </cfRule>
    <cfRule type="containsText" dxfId="103" priority="110" operator="containsText" text="ОДНОРОДНЫЕ">
      <formula>NOT(ISERROR(SEARCH("ОДНОРОДНЫЕ",N37)))</formula>
    </cfRule>
    <cfRule type="containsText" dxfId="102" priority="111" operator="containsText" text="НЕОДНОРОДНЫЕ">
      <formula>NOT(ISERROR(SEARCH("НЕОДНОРОДНЫЕ",N37)))</formula>
    </cfRule>
  </conditionalFormatting>
  <conditionalFormatting sqref="N38">
    <cfRule type="containsText" dxfId="101" priority="106" operator="containsText" text="НЕ">
      <formula>NOT(ISERROR(SEARCH("НЕ",N38)))</formula>
    </cfRule>
    <cfRule type="containsText" dxfId="100" priority="107" operator="containsText" text="ОДНОРОДНЫЕ">
      <formula>NOT(ISERROR(SEARCH("ОДНОРОДНЫЕ",N38)))</formula>
    </cfRule>
    <cfRule type="containsText" dxfId="99" priority="108" operator="containsText" text="НЕОДНОРОДНЫЕ">
      <formula>NOT(ISERROR(SEARCH("НЕОДНОРОДНЫЕ",N38)))</formula>
    </cfRule>
  </conditionalFormatting>
  <conditionalFormatting sqref="N38">
    <cfRule type="containsText" dxfId="98" priority="103" operator="containsText" text="НЕОДНОРОДНЫЕ">
      <formula>NOT(ISERROR(SEARCH("НЕОДНОРОДНЫЕ",N38)))</formula>
    </cfRule>
    <cfRule type="containsText" dxfId="97" priority="104" operator="containsText" text="ОДНОРОДНЫЕ">
      <formula>NOT(ISERROR(SEARCH("ОДНОРОДНЫЕ",N38)))</formula>
    </cfRule>
    <cfRule type="containsText" dxfId="96" priority="105" operator="containsText" text="НЕОДНОРОДНЫЕ">
      <formula>NOT(ISERROR(SEARCH("НЕОДНОРОДНЫЕ",N38)))</formula>
    </cfRule>
  </conditionalFormatting>
  <conditionalFormatting sqref="N39">
    <cfRule type="containsText" dxfId="95" priority="100" operator="containsText" text="НЕ">
      <formula>NOT(ISERROR(SEARCH("НЕ",N39)))</formula>
    </cfRule>
    <cfRule type="containsText" dxfId="94" priority="101" operator="containsText" text="ОДНОРОДНЫЕ">
      <formula>NOT(ISERROR(SEARCH("ОДНОРОДНЫЕ",N39)))</formula>
    </cfRule>
    <cfRule type="containsText" dxfId="93" priority="102" operator="containsText" text="НЕОДНОРОДНЫЕ">
      <formula>NOT(ISERROR(SEARCH("НЕОДНОРОДНЫЕ",N39)))</formula>
    </cfRule>
  </conditionalFormatting>
  <conditionalFormatting sqref="N39">
    <cfRule type="containsText" dxfId="92" priority="97" operator="containsText" text="НЕОДНОРОДНЫЕ">
      <formula>NOT(ISERROR(SEARCH("НЕОДНОРОДНЫЕ",N39)))</formula>
    </cfRule>
    <cfRule type="containsText" dxfId="91" priority="98" operator="containsText" text="ОДНОРОДНЫЕ">
      <formula>NOT(ISERROR(SEARCH("ОДНОРОДНЫЕ",N39)))</formula>
    </cfRule>
    <cfRule type="containsText" dxfId="90" priority="99" operator="containsText" text="НЕОДНОРОДНЫЕ">
      <formula>NOT(ISERROR(SEARCH("НЕОДНОРОДНЫЕ",N39)))</formula>
    </cfRule>
  </conditionalFormatting>
  <conditionalFormatting sqref="N54">
    <cfRule type="containsText" dxfId="89" priority="94" operator="containsText" text="НЕ">
      <formula>NOT(ISERROR(SEARCH("НЕ",N54)))</formula>
    </cfRule>
    <cfRule type="containsText" dxfId="88" priority="95" operator="containsText" text="ОДНОРОДНЫЕ">
      <formula>NOT(ISERROR(SEARCH("ОДНОРОДНЫЕ",N54)))</formula>
    </cfRule>
    <cfRule type="containsText" dxfId="87" priority="96" operator="containsText" text="НЕОДНОРОДНЫЕ">
      <formula>NOT(ISERROR(SEARCH("НЕОДНОРОДНЫЕ",N54)))</formula>
    </cfRule>
  </conditionalFormatting>
  <conditionalFormatting sqref="N54">
    <cfRule type="containsText" dxfId="86" priority="91" operator="containsText" text="НЕОДНОРОДНЫЕ">
      <formula>NOT(ISERROR(SEARCH("НЕОДНОРОДНЫЕ",N54)))</formula>
    </cfRule>
    <cfRule type="containsText" dxfId="85" priority="92" operator="containsText" text="ОДНОРОДНЫЕ">
      <formula>NOT(ISERROR(SEARCH("ОДНОРОДНЫЕ",N54)))</formula>
    </cfRule>
    <cfRule type="containsText" dxfId="84" priority="93" operator="containsText" text="НЕОДНОРОДНЫЕ">
      <formula>NOT(ISERROR(SEARCH("НЕОДНОРОДНЫЕ",N54)))</formula>
    </cfRule>
  </conditionalFormatting>
  <conditionalFormatting sqref="N40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41">
    <cfRule type="containsText" dxfId="77" priority="76" operator="containsText" text="НЕ">
      <formula>NOT(ISERROR(SEARCH("НЕ",N41)))</formula>
    </cfRule>
    <cfRule type="containsText" dxfId="76" priority="77" operator="containsText" text="ОДНОРОДНЫЕ">
      <formula>NOT(ISERROR(SEARCH("ОДНОРОДНЫЕ",N41)))</formula>
    </cfRule>
    <cfRule type="containsText" dxfId="75" priority="78" operator="containsText" text="НЕОДНОРОДНЫЕ">
      <formula>NOT(ISERROR(SEARCH("НЕОДНОРОДНЫЕ",N41)))</formula>
    </cfRule>
  </conditionalFormatting>
  <conditionalFormatting sqref="N41">
    <cfRule type="containsText" dxfId="74" priority="73" operator="containsText" text="НЕОДНОРОДНЫЕ">
      <formula>NOT(ISERROR(SEARCH("НЕОДНОРОДНЫЕ",N41)))</formula>
    </cfRule>
    <cfRule type="containsText" dxfId="73" priority="74" operator="containsText" text="ОДНОРОДНЫЕ">
      <formula>NOT(ISERROR(SEARCH("ОДНОРОДНЫЕ",N41)))</formula>
    </cfRule>
    <cfRule type="containsText" dxfId="72" priority="75" operator="containsText" text="НЕОДНОРОДНЫЕ">
      <formula>NOT(ISERROR(SEARCH("НЕОДНОРОДНЫЕ",N41)))</formula>
    </cfRule>
  </conditionalFormatting>
  <conditionalFormatting sqref="N42">
    <cfRule type="containsText" dxfId="71" priority="70" operator="containsText" text="НЕ">
      <formula>NOT(ISERROR(SEARCH("НЕ",N42)))</formula>
    </cfRule>
    <cfRule type="containsText" dxfId="70" priority="71" operator="containsText" text="ОДНОРОДНЫЕ">
      <formula>NOT(ISERROR(SEARCH("ОДНОРОДНЫЕ",N42)))</formula>
    </cfRule>
    <cfRule type="containsText" dxfId="69" priority="72" operator="containsText" text="НЕОДНОРОДНЫЕ">
      <formula>NOT(ISERROR(SEARCH("НЕОДНОРОДНЫЕ",N42)))</formula>
    </cfRule>
  </conditionalFormatting>
  <conditionalFormatting sqref="N42">
    <cfRule type="containsText" dxfId="68" priority="67" operator="containsText" text="НЕОДНОРОДНЫЕ">
      <formula>NOT(ISERROR(SEARCH("НЕОДНОРОДНЫЕ",N42)))</formula>
    </cfRule>
    <cfRule type="containsText" dxfId="67" priority="68" operator="containsText" text="ОДНОРОДНЫЕ">
      <formula>NOT(ISERROR(SEARCH("ОДНОРОДНЫЕ",N42)))</formula>
    </cfRule>
    <cfRule type="containsText" dxfId="66" priority="69" operator="containsText" text="НЕОДНОРОДНЫЕ">
      <formula>NOT(ISERROR(SEARCH("НЕОДНОРОДНЫЕ",N42)))</formula>
    </cfRule>
  </conditionalFormatting>
  <conditionalFormatting sqref="N43">
    <cfRule type="containsText" dxfId="65" priority="64" operator="containsText" text="НЕ">
      <formula>NOT(ISERROR(SEARCH("НЕ",N43)))</formula>
    </cfRule>
    <cfRule type="containsText" dxfId="64" priority="65" operator="containsText" text="ОДНОРОДНЫЕ">
      <formula>NOT(ISERROR(SEARCH("ОДНОРОДНЫЕ",N43)))</formula>
    </cfRule>
    <cfRule type="containsText" dxfId="63" priority="66" operator="containsText" text="НЕОДНОРОДНЫЕ">
      <formula>NOT(ISERROR(SEARCH("НЕОДНОРОДНЫЕ",N43)))</formula>
    </cfRule>
  </conditionalFormatting>
  <conditionalFormatting sqref="N43">
    <cfRule type="containsText" dxfId="62" priority="61" operator="containsText" text="НЕОДНОРОДНЫЕ">
      <formula>NOT(ISERROR(SEARCH("НЕОДНОРОДНЫЕ",N43)))</formula>
    </cfRule>
    <cfRule type="containsText" dxfId="61" priority="62" operator="containsText" text="ОДНОРОДНЫЕ">
      <formula>NOT(ISERROR(SEARCH("ОДНОРОДНЫЕ",N43)))</formula>
    </cfRule>
    <cfRule type="containsText" dxfId="60" priority="63" operator="containsText" text="НЕОДНОРОДНЫЕ">
      <formula>NOT(ISERROR(SEARCH("НЕОДНОРОДНЫЕ",N43)))</formula>
    </cfRule>
  </conditionalFormatting>
  <conditionalFormatting sqref="N44">
    <cfRule type="containsText" dxfId="59" priority="58" operator="containsText" text="НЕ">
      <formula>NOT(ISERROR(SEARCH("НЕ",N44)))</formula>
    </cfRule>
    <cfRule type="containsText" dxfId="58" priority="59" operator="containsText" text="ОДНОРОДНЫЕ">
      <formula>NOT(ISERROR(SEARCH("ОДНОРОДНЫЕ",N44)))</formula>
    </cfRule>
    <cfRule type="containsText" dxfId="57" priority="60" operator="containsText" text="НЕОДНОРОДНЫЕ">
      <formula>NOT(ISERROR(SEARCH("НЕОДНОРОДНЫЕ",N44)))</formula>
    </cfRule>
  </conditionalFormatting>
  <conditionalFormatting sqref="N44">
    <cfRule type="containsText" dxfId="56" priority="55" operator="containsText" text="НЕОДНОРОДНЫЕ">
      <formula>NOT(ISERROR(SEARCH("НЕОДНОРОДНЫЕ",N44)))</formula>
    </cfRule>
    <cfRule type="containsText" dxfId="55" priority="56" operator="containsText" text="ОДНОРОДНЫЕ">
      <formula>NOT(ISERROR(SEARCH("ОДНОРОДНЫЕ",N44)))</formula>
    </cfRule>
    <cfRule type="containsText" dxfId="54" priority="57" operator="containsText" text="НЕОДНОРОДНЫЕ">
      <formula>NOT(ISERROR(SEARCH("НЕОДНОРОДНЫЕ",N44)))</formula>
    </cfRule>
  </conditionalFormatting>
  <conditionalFormatting sqref="N45">
    <cfRule type="containsText" dxfId="53" priority="52" operator="containsText" text="НЕ">
      <formula>NOT(ISERROR(SEARCH("НЕ",N45)))</formula>
    </cfRule>
    <cfRule type="containsText" dxfId="52" priority="53" operator="containsText" text="ОДНОРОДНЫЕ">
      <formula>NOT(ISERROR(SEARCH("ОДНОРОДНЫЕ",N45)))</formula>
    </cfRule>
    <cfRule type="containsText" dxfId="51" priority="54" operator="containsText" text="НЕОДНОРОДНЫЕ">
      <formula>NOT(ISERROR(SEARCH("НЕОДНОРОДНЫЕ",N45)))</formula>
    </cfRule>
  </conditionalFormatting>
  <conditionalFormatting sqref="N45">
    <cfRule type="containsText" dxfId="50" priority="49" operator="containsText" text="НЕОДНОРОДНЫЕ">
      <formula>NOT(ISERROR(SEARCH("НЕОДНОРОДНЫЕ",N45)))</formula>
    </cfRule>
    <cfRule type="containsText" dxfId="49" priority="50" operator="containsText" text="ОДНОРОДНЫЕ">
      <formula>NOT(ISERROR(SEARCH("ОДНОРОДНЫЕ",N45)))</formula>
    </cfRule>
    <cfRule type="containsText" dxfId="48" priority="51" operator="containsText" text="НЕОДНОРОДНЫЕ">
      <formula>NOT(ISERROR(SEARCH("НЕОДНОРОДНЫЕ",N45)))</formula>
    </cfRule>
  </conditionalFormatting>
  <conditionalFormatting sqref="N46">
    <cfRule type="containsText" dxfId="47" priority="46" operator="containsText" text="НЕ">
      <formula>NOT(ISERROR(SEARCH("НЕ",N46)))</formula>
    </cfRule>
    <cfRule type="containsText" dxfId="46" priority="47" operator="containsText" text="ОДНОРОДНЫЕ">
      <formula>NOT(ISERROR(SEARCH("ОДНОРОДНЫЕ",N46)))</formula>
    </cfRule>
    <cfRule type="containsText" dxfId="45" priority="48" operator="containsText" text="НЕОДНОРОДНЫЕ">
      <formula>NOT(ISERROR(SEARCH("НЕОДНОРОДНЫЕ",N46)))</formula>
    </cfRule>
  </conditionalFormatting>
  <conditionalFormatting sqref="N46">
    <cfRule type="containsText" dxfId="44" priority="43" operator="containsText" text="НЕОДНОРОДНЫЕ">
      <formula>NOT(ISERROR(SEARCH("НЕОДНОРОДНЫЕ",N46)))</formula>
    </cfRule>
    <cfRule type="containsText" dxfId="43" priority="44" operator="containsText" text="ОДНОРОДНЫЕ">
      <formula>NOT(ISERROR(SEARCH("ОДНОРОДНЫЕ",N46)))</formula>
    </cfRule>
    <cfRule type="containsText" dxfId="42" priority="45" operator="containsText" text="НЕОДНОРОДНЫЕ">
      <formula>NOT(ISERROR(SEARCH("НЕОДНОРОДНЫЕ",N46)))</formula>
    </cfRule>
  </conditionalFormatting>
  <conditionalFormatting sqref="N47">
    <cfRule type="containsText" dxfId="41" priority="40" operator="containsText" text="НЕ">
      <formula>NOT(ISERROR(SEARCH("НЕ",N47)))</formula>
    </cfRule>
    <cfRule type="containsText" dxfId="40" priority="41" operator="containsText" text="ОДНОРОДНЫЕ">
      <formula>NOT(ISERROR(SEARCH("ОДНОРОДНЫЕ",N47)))</formula>
    </cfRule>
    <cfRule type="containsText" dxfId="39" priority="42" operator="containsText" text="НЕОДНОРОДНЫЕ">
      <formula>NOT(ISERROR(SEARCH("НЕОДНОРОДНЫЕ",N47)))</formula>
    </cfRule>
  </conditionalFormatting>
  <conditionalFormatting sqref="N47">
    <cfRule type="containsText" dxfId="38" priority="37" operator="containsText" text="НЕОДНОРОДНЫЕ">
      <formula>NOT(ISERROR(SEARCH("НЕОДНОРОДНЫЕ",N47)))</formula>
    </cfRule>
    <cfRule type="containsText" dxfId="37" priority="38" operator="containsText" text="ОДНОРОДНЫЕ">
      <formula>NOT(ISERROR(SEARCH("ОДНОРОДНЫЕ",N47)))</formula>
    </cfRule>
    <cfRule type="containsText" dxfId="36" priority="39" operator="containsText" text="НЕОДНОРОДНЫЕ">
      <formula>NOT(ISERROR(SEARCH("НЕОДНОРОДНЫЕ",N47)))</formula>
    </cfRule>
  </conditionalFormatting>
  <conditionalFormatting sqref="N48">
    <cfRule type="containsText" dxfId="35" priority="34" operator="containsText" text="НЕ">
      <formula>NOT(ISERROR(SEARCH("НЕ",N48)))</formula>
    </cfRule>
    <cfRule type="containsText" dxfId="34" priority="35" operator="containsText" text="ОДНОРОДНЫЕ">
      <formula>NOT(ISERROR(SEARCH("ОДНОРОДНЫЕ",N48)))</formula>
    </cfRule>
    <cfRule type="containsText" dxfId="33" priority="36" operator="containsText" text="НЕОДНОРОДНЫЕ">
      <formula>NOT(ISERROR(SEARCH("НЕОДНОРОДНЫЕ",N48)))</formula>
    </cfRule>
  </conditionalFormatting>
  <conditionalFormatting sqref="N48">
    <cfRule type="containsText" dxfId="32" priority="31" operator="containsText" text="НЕОДНОРОДНЫЕ">
      <formula>NOT(ISERROR(SEARCH("НЕОДНОРОДНЫЕ",N48)))</formula>
    </cfRule>
    <cfRule type="containsText" dxfId="31" priority="32" operator="containsText" text="ОДНОРОДНЫЕ">
      <formula>NOT(ISERROR(SEARCH("ОДНОРОДНЫЕ",N48)))</formula>
    </cfRule>
    <cfRule type="containsText" dxfId="30" priority="33" operator="containsText" text="НЕОДНОРОДНЫЕ">
      <formula>NOT(ISERROR(SEARCH("НЕОДНОРОДНЫЕ",N48)))</formula>
    </cfRule>
  </conditionalFormatting>
  <conditionalFormatting sqref="N49">
    <cfRule type="containsText" dxfId="29" priority="28" operator="containsText" text="НЕ">
      <formula>NOT(ISERROR(SEARCH("НЕ",N49)))</formula>
    </cfRule>
    <cfRule type="containsText" dxfId="28" priority="29" operator="containsText" text="ОДНОРОДНЫЕ">
      <formula>NOT(ISERROR(SEARCH("ОДНОРОДНЫЕ",N49)))</formula>
    </cfRule>
    <cfRule type="containsText" dxfId="27" priority="30" operator="containsText" text="НЕОДНОРОДНЫЕ">
      <formula>NOT(ISERROR(SEARCH("НЕОДНОРОДНЫЕ",N49)))</formula>
    </cfRule>
  </conditionalFormatting>
  <conditionalFormatting sqref="N49">
    <cfRule type="containsText" dxfId="26" priority="25" operator="containsText" text="НЕОДНОРОДНЫЕ">
      <formula>NOT(ISERROR(SEARCH("НЕОДНОРОДНЫЕ",N49)))</formula>
    </cfRule>
    <cfRule type="containsText" dxfId="25" priority="26" operator="containsText" text="ОДНОРОДНЫЕ">
      <formula>NOT(ISERROR(SEARCH("ОДНОРОДНЫЕ",N49)))</formula>
    </cfRule>
    <cfRule type="containsText" dxfId="24" priority="27" operator="containsText" text="НЕОДНОРОДНЫЕ">
      <formula>NOT(ISERROR(SEARCH("НЕОДНОРОДНЫЕ",N49)))</formula>
    </cfRule>
  </conditionalFormatting>
  <conditionalFormatting sqref="N50">
    <cfRule type="containsText" dxfId="23" priority="22" operator="containsText" text="НЕ">
      <formula>NOT(ISERROR(SEARCH("НЕ",N50)))</formula>
    </cfRule>
    <cfRule type="containsText" dxfId="22" priority="23" operator="containsText" text="ОДНОРОДНЫЕ">
      <formula>NOT(ISERROR(SEARCH("ОДНОРОДНЫЕ",N50)))</formula>
    </cfRule>
    <cfRule type="containsText" dxfId="21" priority="24" operator="containsText" text="НЕОДНОРОДНЫЕ">
      <formula>NOT(ISERROR(SEARCH("НЕОДНОРОДНЫЕ",N50)))</formula>
    </cfRule>
  </conditionalFormatting>
  <conditionalFormatting sqref="N50">
    <cfRule type="containsText" dxfId="20" priority="19" operator="containsText" text="НЕОДНОРОДНЫЕ">
      <formula>NOT(ISERROR(SEARCH("НЕОДНОРОДНЫЕ",N50)))</formula>
    </cfRule>
    <cfRule type="containsText" dxfId="19" priority="20" operator="containsText" text="ОДНОРОДНЫЕ">
      <formula>NOT(ISERROR(SEARCH("ОДНОРОДНЫЕ",N50)))</formula>
    </cfRule>
    <cfRule type="containsText" dxfId="18" priority="21" operator="containsText" text="НЕОДНОРОДНЫЕ">
      <formula>NOT(ISERROR(SEARCH("НЕОДНОРОДНЫЕ",N50)))</formula>
    </cfRule>
  </conditionalFormatting>
  <conditionalFormatting sqref="N51">
    <cfRule type="containsText" dxfId="17" priority="16" operator="containsText" text="НЕ">
      <formula>NOT(ISERROR(SEARCH("НЕ",N51)))</formula>
    </cfRule>
    <cfRule type="containsText" dxfId="16" priority="17" operator="containsText" text="ОДНОРОДНЫЕ">
      <formula>NOT(ISERROR(SEARCH("ОДНОРОДНЫЕ",N51)))</formula>
    </cfRule>
    <cfRule type="containsText" dxfId="15" priority="18" operator="containsText" text="НЕОДНОРОДНЫЕ">
      <formula>NOT(ISERROR(SEARCH("НЕОДНОРОДНЫЕ",N51)))</formula>
    </cfRule>
  </conditionalFormatting>
  <conditionalFormatting sqref="N51">
    <cfRule type="containsText" dxfId="14" priority="13" operator="containsText" text="НЕОДНОРОДНЫЕ">
      <formula>NOT(ISERROR(SEARCH("НЕОДНОРОДНЫЕ",N51)))</formula>
    </cfRule>
    <cfRule type="containsText" dxfId="13" priority="14" operator="containsText" text="ОДНОРОДНЫЕ">
      <formula>NOT(ISERROR(SEARCH("ОДНОРОДНЫЕ",N51)))</formula>
    </cfRule>
    <cfRule type="containsText" dxfId="12" priority="15" operator="containsText" text="НЕОДНОРОДНЫЕ">
      <formula>NOT(ISERROR(SEARCH("НЕОДНОРОДНЫЕ",N51)))</formula>
    </cfRule>
  </conditionalFormatting>
  <conditionalFormatting sqref="N52">
    <cfRule type="containsText" dxfId="11" priority="10" operator="containsText" text="НЕ">
      <formula>NOT(ISERROR(SEARCH("НЕ",N52)))</formula>
    </cfRule>
    <cfRule type="containsText" dxfId="10" priority="11" operator="containsText" text="ОДНОРОДНЫЕ">
      <formula>NOT(ISERROR(SEARCH("ОДНОРОДНЫЕ",N52)))</formula>
    </cfRule>
    <cfRule type="containsText" dxfId="9" priority="12" operator="containsText" text="НЕОДНОРОДНЫЕ">
      <formula>NOT(ISERROR(SEARCH("НЕОДНОРОДНЫЕ",N52)))</formula>
    </cfRule>
  </conditionalFormatting>
  <conditionalFormatting sqref="N52">
    <cfRule type="containsText" dxfId="8" priority="7" operator="containsText" text="НЕОДНОРОДНЫЕ">
      <formula>NOT(ISERROR(SEARCH("НЕОДНОРОДНЫЕ",N52)))</formula>
    </cfRule>
    <cfRule type="containsText" dxfId="7" priority="8" operator="containsText" text="ОДНОРОДНЫЕ">
      <formula>NOT(ISERROR(SEARCH("ОДНОРОДНЫЕ",N52)))</formula>
    </cfRule>
    <cfRule type="containsText" dxfId="6" priority="9" operator="containsText" text="НЕОДНОРОДНЫЕ">
      <formula>NOT(ISERROR(SEARCH("НЕОДНОРОДНЫЕ",N52)))</formula>
    </cfRule>
  </conditionalFormatting>
  <conditionalFormatting sqref="N53">
    <cfRule type="containsText" dxfId="5" priority="4" operator="containsText" text="НЕ">
      <formula>NOT(ISERROR(SEARCH("НЕ",N53)))</formula>
    </cfRule>
    <cfRule type="containsText" dxfId="4" priority="5" operator="containsText" text="ОДНОРОДНЫЕ">
      <formula>NOT(ISERROR(SEARCH("ОДНОРОДНЫЕ",N53)))</formula>
    </cfRule>
    <cfRule type="containsText" dxfId="3" priority="6" operator="containsText" text="НЕОДНОРОДНЫЕ">
      <formula>NOT(ISERROR(SEARCH("НЕОДНОРОДНЫЕ",N53)))</formula>
    </cfRule>
  </conditionalFormatting>
  <conditionalFormatting sqref="N53">
    <cfRule type="containsText" dxfId="2" priority="1" operator="containsText" text="НЕОДНОРОДНЫЕ">
      <formula>NOT(ISERROR(SEARCH("НЕОДНОРОДНЫЕ",N53)))</formula>
    </cfRule>
    <cfRule type="containsText" dxfId="1" priority="2" operator="containsText" text="ОДНОРОДНЫЕ">
      <formula>NOT(ISERROR(SEARCH("ОДНОРОДНЫЕ",N53)))</formula>
    </cfRule>
    <cfRule type="containsText" dxfId="0" priority="3" operator="containsText" text="НЕОДНОРОДНЫЕ">
      <formula>NOT(ISERROR(SEARCH("НЕОДНОРОДНЫЕ",N53)))</formula>
    </cfRule>
  </conditionalFormatting>
  <pageMargins left="0.32" right="0.19685039370078741" top="0.32" bottom="0.23" header="0.31496062992125984" footer="0.2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2022-07-01T08:28:37Z</dcterms:modified>
</cp:coreProperties>
</file>