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3" sheetId="3" r:id="rId2"/>
    <sheet name="Лист2" sheetId="2" r:id="rId3"/>
    <sheet name="Лист4" sheetId="4" r:id="rId4"/>
  </sheets>
  <calcPr calcId="144525"/>
</workbook>
</file>

<file path=xl/calcChain.xml><?xml version="1.0" encoding="utf-8"?>
<calcChain xmlns="http://schemas.openxmlformats.org/spreadsheetml/2006/main">
  <c r="Q25" i="1" l="1"/>
  <c r="N21" i="1"/>
  <c r="N22" i="1"/>
  <c r="O22" i="1" s="1"/>
  <c r="P22" i="1" s="1"/>
  <c r="N23" i="1"/>
  <c r="N24" i="1"/>
  <c r="N25" i="1"/>
  <c r="N26" i="1"/>
  <c r="N27" i="1"/>
  <c r="O27" i="1" s="1"/>
  <c r="P27" i="1" s="1"/>
  <c r="N28" i="1"/>
  <c r="N29" i="1"/>
  <c r="O29" i="1"/>
  <c r="P29" i="1"/>
  <c r="N30" i="1"/>
  <c r="O30" i="1" s="1"/>
  <c r="P30" i="1" s="1"/>
  <c r="N31" i="1"/>
  <c r="O31" i="1" s="1"/>
  <c r="P31" i="1" s="1"/>
  <c r="N32" i="1"/>
  <c r="O32" i="1"/>
  <c r="P32" i="1" s="1"/>
  <c r="N33" i="1"/>
  <c r="O33" i="1"/>
  <c r="P33" i="1"/>
  <c r="N34" i="1"/>
  <c r="O34" i="1" s="1"/>
  <c r="P34" i="1" s="1"/>
  <c r="N35" i="1"/>
  <c r="O35" i="1" s="1"/>
  <c r="P35" i="1" s="1"/>
  <c r="N36" i="1"/>
  <c r="O36" i="1" s="1"/>
  <c r="P36" i="1" s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Q21" i="1"/>
  <c r="Q22" i="1"/>
  <c r="Q23" i="1"/>
  <c r="Q24" i="1"/>
  <c r="Q26" i="1"/>
  <c r="Q27" i="1"/>
  <c r="Q28" i="1"/>
  <c r="Q29" i="1"/>
  <c r="Q30" i="1"/>
  <c r="Q31" i="1"/>
  <c r="Q32" i="1"/>
  <c r="Q33" i="1"/>
  <c r="Q34" i="1"/>
  <c r="Q35" i="1"/>
  <c r="Q36" i="1"/>
  <c r="L37" i="1"/>
  <c r="Q37" i="1"/>
  <c r="M37" i="1"/>
  <c r="N37" i="1"/>
  <c r="O37" i="1"/>
  <c r="P37" i="1"/>
  <c r="L38" i="1"/>
  <c r="Q38" i="1" s="1"/>
  <c r="M38" i="1"/>
  <c r="N38" i="1"/>
  <c r="O38" i="1" s="1"/>
  <c r="P38" i="1" s="1"/>
  <c r="N20" i="1"/>
  <c r="O20" i="1" s="1"/>
  <c r="P20" i="1" s="1"/>
  <c r="M20" i="1"/>
  <c r="L20" i="1"/>
  <c r="Q20" i="1"/>
  <c r="C17" i="1"/>
  <c r="O28" i="1"/>
  <c r="P28" i="1"/>
  <c r="O26" i="1"/>
  <c r="P26" i="1"/>
  <c r="O24" i="1"/>
  <c r="P24" i="1"/>
  <c r="O23" i="1"/>
  <c r="P23" i="1"/>
  <c r="O21" i="1"/>
  <c r="P21" i="1"/>
  <c r="O25" i="1"/>
  <c r="P25" i="1"/>
</calcChain>
</file>

<file path=xl/sharedStrings.xml><?xml version="1.0" encoding="utf-8"?>
<sst xmlns="http://schemas.openxmlformats.org/spreadsheetml/2006/main" count="80" uniqueCount="56">
  <si>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</si>
  <si>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</si>
  <si>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</si>
  <si>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</si>
  <si>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</si>
  <si>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</si>
  <si>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</si>
  <si>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</si>
  <si>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</si>
  <si>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</si>
  <si>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</si>
  <si>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</si>
  <si>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</si>
  <si>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</si>
  <si>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</si>
  <si>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</si>
  <si>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</si>
  <si>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</si>
  <si>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</si>
  <si>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</si>
  <si>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</si>
  <si>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</si>
  <si>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</si>
  <si>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</si>
  <si>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>уп.</t>
  </si>
  <si>
    <t>Источник №6</t>
  </si>
  <si>
    <t>Источник №7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</si>
  <si>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</si>
  <si>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 xml:space="preserve">Инозин+Никотинамид+Рибофлавин+Янтарная кислота р-р для в/в введения, 10 мл - ампулы №10
</t>
  </si>
  <si>
    <t xml:space="preserve">Вальпроевая кислота р-р для в/в введения 100 мг/мл 5мл- ампулы №5 
</t>
  </si>
  <si>
    <t xml:space="preserve">Вальпроевая кислота таблетки пролонгированного действия п/о 300 мг №50 
</t>
  </si>
  <si>
    <t xml:space="preserve">Гидроксизин  таблетки п/о 25 мг №25
</t>
  </si>
  <si>
    <t>Леветирацетам  таблетки  250 мг №30</t>
  </si>
  <si>
    <t>Пипофезин  таблетки  25 мг №50</t>
  </si>
  <si>
    <t xml:space="preserve">Этилметилгидроксипиридина сукцинат  р-р для в/в и в/м введения 50 мг/мл 5мл- ампулы №1
</t>
  </si>
  <si>
    <t>шт.</t>
  </si>
  <si>
    <t xml:space="preserve">Этилметилгидроксипиридина сукцинат  р-р для в/в и в/м введения 50 мг/мл 2мл- ампулы №1
</t>
  </si>
  <si>
    <t>Бетагистин таблетки 24 мг №30</t>
  </si>
  <si>
    <t xml:space="preserve">Цитиколин  р-р для в/в и в/м введения 1 г, 4 мл- ампулы №5
</t>
  </si>
  <si>
    <t xml:space="preserve">Кофеин  р-р для п/к введения 200 мг/мл, 1 мл -ампулы №10
</t>
  </si>
  <si>
    <t>Севофлуран жидкость для ингаляций, 250 мл №1 флакон</t>
  </si>
  <si>
    <t xml:space="preserve">Прокаин  р-р для  инъекций 5 мг/мл, 200 мл- флаконы №1
</t>
  </si>
  <si>
    <t xml:space="preserve">Прокаин  р-р для  инъекций 5 мг/мл 10 мл- ампулы №10
</t>
  </si>
  <si>
    <t xml:space="preserve">Карбамазепин пролонг. таблетки  200 мг №50
</t>
  </si>
  <si>
    <t>Урапидил р-р для в/в введ. 5мг/мл 5мл-ампулы №5</t>
  </si>
  <si>
    <t>КП вх.2816-06/22 от 17.06.22</t>
  </si>
  <si>
    <t>КП вх.2817-06/22 от 17.06.22</t>
  </si>
  <si>
    <t>КП вх.2818-06/22 от 17.06.22</t>
  </si>
  <si>
    <t>Приложение № 4</t>
  </si>
  <si>
    <t>к Извещению о проведении закупки</t>
  </si>
  <si>
    <t>на поставку лекарственных препаратов для лечения нервной системы путем запроса котировок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</si>
  <si>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</si>
  <si>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</si>
  <si>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№ 124-22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</si>
  <si>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</si>
  <si>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Начальная (максимальная) цена договора устанавливается в размере 48 984 (сорок восемь тысяч девятьсот восемьдесят четыре) рубля 54 копейки.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</si>
</sst>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#,##0.00_р_.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72" fontId="0" fillId="0" borderId="0" xfId="0" applyNumberFormat="1" applyFill="1" applyAlignment="1">
      <alignment horizontal="center" vertical="center" wrapText="1"/>
    </xf>
    <xf numFmtId="172" fontId="1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0" fillId="0" borderId="0" xfId="0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172" fontId="5" fillId="0" borderId="0" xfId="0" applyNumberFormat="1" applyFont="1" applyFill="1" applyAlignment="1">
      <alignment horizontal="center" vertical="center" wrapText="1"/>
    </xf>
    <xf numFmtId="172" fontId="5" fillId="0" borderId="1" xfId="0" applyNumberFormat="1" applyFont="1" applyFill="1" applyBorder="1" applyAlignment="1">
      <alignment horizontal="center" vertical="center" wrapText="1"/>
    </xf>
    <xf numFmtId="172" fontId="2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72" fontId="1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72" fontId="1" fillId="0" borderId="2" xfId="0" applyNumberFormat="1" applyFont="1" applyFill="1" applyBorder="1" applyAlignment="1">
      <alignment horizontal="center" vertical="center" wrapText="1"/>
    </xf>
    <xf numFmtId="172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2" fontId="1" fillId="0" borderId="5" xfId="0" applyNumberFormat="1" applyFont="1" applyFill="1" applyBorder="1" applyAlignment="1">
      <alignment horizontal="center" vertical="center" wrapText="1"/>
    </xf>
    <xf numFmtId="172" fontId="1" fillId="0" borderId="1" xfId="0" applyNumberFormat="1" applyFont="1" applyFill="1" applyBorder="1" applyAlignment="1">
      <alignment horizontal="center" vertical="center" wrapText="1"/>
    </xf>
    <xf numFmtId="172" fontId="1" fillId="0" borderId="4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right" vertical="center"/>
    </xf>
    <xf numFmtId="0" fontId="1" fillId="0" borderId="0" xfId="0" applyFont="1" applyFill="1" applyAlignment="1">
      <alignment horizontal="left" vertical="center" wrapText="1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tabSelected="1" zoomScale="85" zoomScaleNormal="85" zoomScalePageLayoutView="70" workbookViewId="0">
      <selection activeCell="A46" sqref="A46"/>
    </sheetView>
  </sheetViews>
  <sheetFormatPr defaultRowHeight="15" x14ac:dyDescent="0.25"/>
  <cols>
    <col min="1" max="1" width="9.140625" style="2"/>
    <col min="2" max="2" width="35.42578125" style="2" customWidth="1"/>
    <col min="3" max="4" width="9.140625" style="2"/>
    <col min="5" max="5" width="16.5703125" style="3" customWidth="1"/>
    <col min="6" max="6" width="16" style="3" customWidth="1"/>
    <col min="7" max="7" width="16.42578125" style="3" customWidth="1"/>
    <col min="8" max="8" width="13.5703125" style="3" hidden="1" customWidth="1"/>
    <col min="9" max="9" width="13.140625" style="3" hidden="1" customWidth="1"/>
    <col min="10" max="10" width="11.7109375" style="3" hidden="1" customWidth="1"/>
    <col min="11" max="11" width="10" style="3" hidden="1" customWidth="1"/>
    <col min="12" max="12" width="13.7109375" style="3" customWidth="1"/>
    <col min="13" max="13" width="9.42578125" style="2" customWidth="1"/>
    <col min="14" max="14" width="12.5703125" style="2" customWidth="1"/>
    <col min="15" max="15" width="12.7109375" style="2" customWidth="1"/>
    <col min="16" max="16" width="14.28515625" style="2" customWidth="1"/>
    <col min="17" max="17" width="15.7109375" style="3" customWidth="1"/>
    <col min="18" max="16384" width="9.140625" style="1"/>
  </cols>
  <sheetData>
    <row r="1" spans="1:17" x14ac:dyDescent="0.25">
      <c r="A1" s="9"/>
      <c r="B1" s="9"/>
      <c r="C1" s="9"/>
      <c r="D1" s="9"/>
      <c r="M1" s="9"/>
      <c r="N1" s="9"/>
      <c r="O1" s="9"/>
      <c r="P1" s="9"/>
      <c r="Q1" s="36" t="s">
        <v>48</v>
      </c>
    </row>
    <row r="2" spans="1:17" x14ac:dyDescent="0.25">
      <c r="A2" s="9"/>
      <c r="B2" s="9"/>
      <c r="C2" s="9"/>
      <c r="D2" s="9"/>
      <c r="M2" s="9"/>
      <c r="N2" s="9"/>
      <c r="O2" s="9"/>
      <c r="P2" s="9"/>
      <c r="Q2" s="36" t="s">
        <v>49</v>
      </c>
    </row>
    <row r="3" spans="1:17" x14ac:dyDescent="0.25">
      <c r="A3" s="9"/>
      <c r="B3" s="9"/>
      <c r="C3" s="9"/>
      <c r="D3" s="9"/>
      <c r="M3" s="9"/>
      <c r="N3" s="9"/>
      <c r="O3" s="9"/>
      <c r="P3" s="9"/>
      <c r="Q3" s="36" t="s">
        <v>50</v>
      </c>
    </row>
    <row r="4" spans="1:17" x14ac:dyDescent="0.25">
      <c r="A4" s="9"/>
      <c r="B4" s="9"/>
      <c r="C4" s="9"/>
      <c r="D4" s="9"/>
      <c r="M4" s="9"/>
      <c r="N4" s="9"/>
      <c r="O4" s="9"/>
      <c r="P4" s="9"/>
      <c r="Q4" s="36" t="s">
        <v>51</v>
      </c>
    </row>
    <row r="5" spans="1:17" x14ac:dyDescent="0.25">
      <c r="A5" s="9"/>
      <c r="B5" s="9"/>
      <c r="C5" s="9"/>
      <c r="D5" s="9"/>
      <c r="M5" s="9"/>
      <c r="N5" s="9"/>
      <c r="O5" s="9"/>
      <c r="P5" s="9"/>
      <c r="Q5" s="36" t="s">
        <v>52</v>
      </c>
    </row>
    <row r="6" spans="1:17" x14ac:dyDescent="0.25">
      <c r="A6" s="9"/>
      <c r="B6" s="9"/>
      <c r="C6" s="9"/>
      <c r="D6" s="9"/>
      <c r="M6" s="9"/>
      <c r="N6" s="9"/>
      <c r="O6" s="9"/>
      <c r="P6" s="9"/>
      <c r="Q6" s="36" t="s">
        <v>53</v>
      </c>
    </row>
    <row r="7" spans="1:17" hidden="1" x14ac:dyDescent="0.25">
      <c r="A7" s="22"/>
      <c r="B7" s="22"/>
      <c r="C7" s="22"/>
      <c r="D7" s="22"/>
      <c r="E7" s="4"/>
      <c r="F7" s="4"/>
      <c r="G7" s="4"/>
      <c r="H7" s="4"/>
      <c r="I7" s="4"/>
      <c r="J7" s="4"/>
      <c r="K7" s="4"/>
      <c r="L7" s="4"/>
      <c r="M7" s="22"/>
      <c r="N7" s="22"/>
      <c r="O7" s="22"/>
      <c r="P7" s="22"/>
      <c r="Q7" s="4"/>
    </row>
    <row r="8" spans="1:17" x14ac:dyDescent="0.25">
      <c r="A8" s="22"/>
      <c r="B8" s="22"/>
      <c r="C8" s="22"/>
      <c r="D8" s="22"/>
      <c r="E8" s="4"/>
      <c r="F8" s="4"/>
      <c r="G8" s="4"/>
      <c r="H8" s="4"/>
      <c r="I8" s="4"/>
      <c r="J8" s="4"/>
      <c r="K8" s="4"/>
      <c r="L8" s="4"/>
      <c r="M8" s="22"/>
      <c r="N8" s="22"/>
      <c r="O8" s="22"/>
      <c r="P8" s="22"/>
      <c r="Q8" s="4"/>
    </row>
    <row r="9" spans="1:17" s="6" customFormat="1" x14ac:dyDescent="0.25">
      <c r="A9" s="22"/>
      <c r="B9" s="22"/>
      <c r="C9" s="22"/>
      <c r="D9" s="22"/>
      <c r="E9" s="4"/>
      <c r="F9" s="4"/>
      <c r="G9" s="4"/>
      <c r="H9" s="4"/>
      <c r="I9" s="4"/>
      <c r="J9" s="4"/>
      <c r="K9" s="4"/>
      <c r="L9" s="4"/>
      <c r="M9" s="22"/>
      <c r="N9" s="22"/>
      <c r="O9" s="22"/>
      <c r="P9" s="22"/>
      <c r="Q9" s="7" t="s">
        <v>16</v>
      </c>
    </row>
    <row r="10" spans="1:17" s="6" customFormat="1" x14ac:dyDescent="0.25">
      <c r="A10" s="22"/>
      <c r="B10" s="22"/>
      <c r="C10" s="22"/>
      <c r="D10" s="22"/>
      <c r="E10" s="4"/>
      <c r="F10" s="4"/>
      <c r="G10" s="4"/>
      <c r="H10" s="4"/>
      <c r="I10" s="4"/>
      <c r="J10" s="4"/>
      <c r="K10" s="4"/>
      <c r="L10" s="4"/>
      <c r="M10" s="22"/>
      <c r="N10" s="22"/>
      <c r="O10" s="22"/>
      <c r="P10" s="22"/>
      <c r="Q10" s="8" t="s">
        <v>21</v>
      </c>
    </row>
    <row r="11" spans="1:17" s="6" customFormat="1" x14ac:dyDescent="0.25">
      <c r="A11" s="22"/>
      <c r="B11" s="22"/>
      <c r="C11" s="22"/>
      <c r="D11" s="22"/>
      <c r="E11" s="4"/>
      <c r="F11" s="4"/>
      <c r="G11" s="4"/>
      <c r="H11" s="4"/>
      <c r="I11" s="4"/>
      <c r="J11" s="4"/>
      <c r="K11" s="4"/>
      <c r="L11" s="4"/>
      <c r="M11" s="22"/>
      <c r="N11" s="22"/>
      <c r="O11" s="22"/>
      <c r="P11" s="22"/>
      <c r="Q11" s="8" t="s">
        <v>17</v>
      </c>
    </row>
    <row r="12" spans="1:17" s="6" customFormat="1" x14ac:dyDescent="0.25">
      <c r="A12" s="22"/>
      <c r="B12" s="22"/>
      <c r="C12" s="22"/>
      <c r="D12" s="22"/>
      <c r="E12" s="4"/>
      <c r="F12" s="4"/>
      <c r="G12" s="4"/>
      <c r="H12" s="4"/>
      <c r="I12" s="4"/>
      <c r="J12" s="4"/>
      <c r="K12" s="4"/>
      <c r="L12" s="4"/>
      <c r="M12" s="22"/>
      <c r="N12" s="22"/>
      <c r="O12" s="22"/>
      <c r="P12" s="22"/>
      <c r="Q12" s="4"/>
    </row>
    <row r="13" spans="1:17" s="6" customFormat="1" ht="28.9" customHeight="1" x14ac:dyDescent="0.25">
      <c r="A13" s="22"/>
      <c r="B13" s="22"/>
      <c r="C13" s="22"/>
      <c r="D13" s="22"/>
      <c r="E13" s="4"/>
      <c r="F13" s="4"/>
      <c r="G13" s="4"/>
      <c r="H13" s="4"/>
      <c r="I13" s="4"/>
      <c r="J13" s="4"/>
      <c r="K13" s="4"/>
      <c r="L13" s="4"/>
      <c r="M13" s="22"/>
      <c r="N13" s="23" t="s">
        <v>20</v>
      </c>
      <c r="O13" s="23"/>
      <c r="P13" s="22"/>
      <c r="Q13" s="4" t="s">
        <v>18</v>
      </c>
    </row>
    <row r="14" spans="1:17" x14ac:dyDescent="0.25">
      <c r="A14" s="22"/>
      <c r="B14" s="23" t="s">
        <v>19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4"/>
    </row>
    <row r="15" spans="1:17" x14ac:dyDescent="0.2">
      <c r="A15" s="22"/>
      <c r="B15" s="22"/>
      <c r="C15" s="22"/>
      <c r="D15" s="25"/>
      <c r="E15" s="25"/>
      <c r="F15" s="25"/>
      <c r="G15" s="25"/>
      <c r="H15" s="25"/>
      <c r="I15" s="25"/>
      <c r="J15" s="25"/>
      <c r="K15" s="25"/>
      <c r="L15" s="25"/>
      <c r="M15" s="22"/>
      <c r="N15" s="22"/>
      <c r="O15" s="22"/>
      <c r="P15" s="22"/>
      <c r="Q15" s="4"/>
    </row>
    <row r="16" spans="1:17" x14ac:dyDescent="0.25">
      <c r="A16" s="22"/>
      <c r="B16" s="22"/>
      <c r="C16" s="22"/>
      <c r="D16" s="22"/>
      <c r="E16" s="4"/>
      <c r="F16" s="4"/>
      <c r="G16" s="4"/>
      <c r="H16" s="4"/>
      <c r="I16" s="4"/>
      <c r="J16" s="4"/>
      <c r="K16" s="4"/>
      <c r="L16" s="4"/>
      <c r="M16" s="22"/>
      <c r="N16" s="22"/>
      <c r="O16" s="22"/>
      <c r="P16" s="22"/>
      <c r="Q16" s="4"/>
    </row>
    <row r="17" spans="1:17" s="5" customFormat="1" ht="66" customHeight="1" x14ac:dyDescent="0.25">
      <c r="A17" s="26" t="s">
        <v>14</v>
      </c>
      <c r="B17" s="27"/>
      <c r="C17" s="28">
        <f>SUMIF(Q20:Q36,"&gt;0")</f>
        <v>48984.54</v>
      </c>
      <c r="D17" s="27"/>
      <c r="E17" s="29" t="s">
        <v>45</v>
      </c>
      <c r="F17" s="29" t="s">
        <v>46</v>
      </c>
      <c r="G17" s="29" t="s">
        <v>47</v>
      </c>
      <c r="H17" s="29"/>
      <c r="I17" s="29"/>
      <c r="J17" s="29"/>
      <c r="K17" s="29"/>
      <c r="L17" s="24"/>
      <c r="M17" s="30"/>
      <c r="N17" s="30"/>
      <c r="O17" s="30"/>
      <c r="P17" s="30"/>
      <c r="Q17" s="24"/>
    </row>
    <row r="18" spans="1:17" s="5" customFormat="1" ht="30" customHeight="1" x14ac:dyDescent="0.25">
      <c r="A18" s="31" t="s">
        <v>0</v>
      </c>
      <c r="B18" s="31" t="s">
        <v>1</v>
      </c>
      <c r="C18" s="31" t="s">
        <v>2</v>
      </c>
      <c r="D18" s="31"/>
      <c r="E18" s="24" t="s">
        <v>5</v>
      </c>
      <c r="F18" s="24" t="s">
        <v>7</v>
      </c>
      <c r="G18" s="24" t="s">
        <v>8</v>
      </c>
      <c r="H18" s="24" t="s">
        <v>22</v>
      </c>
      <c r="I18" s="24" t="s">
        <v>23</v>
      </c>
      <c r="J18" s="24" t="s">
        <v>25</v>
      </c>
      <c r="K18" s="24" t="s">
        <v>26</v>
      </c>
      <c r="L18" s="32" t="s">
        <v>15</v>
      </c>
      <c r="M18" s="31" t="s">
        <v>11</v>
      </c>
      <c r="N18" s="31" t="s">
        <v>12</v>
      </c>
      <c r="O18" s="31" t="s">
        <v>13</v>
      </c>
      <c r="P18" s="31" t="s">
        <v>9</v>
      </c>
      <c r="Q18" s="33" t="s">
        <v>10</v>
      </c>
    </row>
    <row r="19" spans="1:17" s="5" customFormat="1" ht="30" x14ac:dyDescent="0.25">
      <c r="A19" s="31"/>
      <c r="B19" s="31"/>
      <c r="C19" s="30" t="s">
        <v>3</v>
      </c>
      <c r="D19" s="30" t="s">
        <v>4</v>
      </c>
      <c r="E19" s="24" t="s">
        <v>6</v>
      </c>
      <c r="F19" s="24" t="s">
        <v>6</v>
      </c>
      <c r="G19" s="24" t="s">
        <v>6</v>
      </c>
      <c r="H19" s="24" t="s">
        <v>6</v>
      </c>
      <c r="I19" s="24" t="s">
        <v>6</v>
      </c>
      <c r="J19" s="24" t="s">
        <v>6</v>
      </c>
      <c r="K19" s="24" t="s">
        <v>6</v>
      </c>
      <c r="L19" s="34"/>
      <c r="M19" s="31"/>
      <c r="N19" s="31"/>
      <c r="O19" s="31"/>
      <c r="P19" s="31"/>
      <c r="Q19" s="33"/>
    </row>
    <row r="20" spans="1:17" s="5" customFormat="1" ht="75" customHeight="1" x14ac:dyDescent="0.25">
      <c r="A20" s="30">
        <v>1</v>
      </c>
      <c r="B20" s="30" t="s">
        <v>40</v>
      </c>
      <c r="C20" s="30" t="s">
        <v>24</v>
      </c>
      <c r="D20" s="30">
        <v>6</v>
      </c>
      <c r="E20" s="24">
        <v>8170.42</v>
      </c>
      <c r="F20" s="24">
        <v>8152.77</v>
      </c>
      <c r="G20" s="24">
        <v>8169.08</v>
      </c>
      <c r="H20" s="24"/>
      <c r="I20" s="24"/>
      <c r="J20" s="24"/>
      <c r="K20" s="24"/>
      <c r="L20" s="24">
        <f>AVERAGE(E20:K20)</f>
        <v>8164.09</v>
      </c>
      <c r="M20" s="30">
        <f t="shared" ref="M20:M36" si="0">COUNT(E20:K20)</f>
        <v>3</v>
      </c>
      <c r="N20" s="30">
        <f t="shared" ref="N20:N36" si="1">STDEV(E20:K20)</f>
        <v>9.8262759985660466</v>
      </c>
      <c r="O20" s="30">
        <f t="shared" ref="O20:O36" si="2">N20/L20*100</f>
        <v>0.12035972164155524</v>
      </c>
      <c r="P20" s="30" t="str">
        <f t="shared" ref="P20:P38" si="3">IF(O20&lt;33,"ОДНОРОДНЫЕ","НЕОДНОРОДНЫЕ")</f>
        <v>ОДНОРОДНЫЕ</v>
      </c>
      <c r="Q20" s="24">
        <f t="shared" ref="Q20:Q38" si="4">D20*L20</f>
        <v>48984.54</v>
      </c>
    </row>
    <row r="21" spans="1:17" s="5" customFormat="1" ht="91.5" hidden="1" customHeight="1" x14ac:dyDescent="0.25">
      <c r="A21" s="11">
        <v>2</v>
      </c>
      <c r="B21" s="14" t="s">
        <v>34</v>
      </c>
      <c r="C21" s="14" t="s">
        <v>35</v>
      </c>
      <c r="D21" s="14"/>
      <c r="E21" s="18"/>
      <c r="F21" s="18"/>
      <c r="G21" s="18"/>
      <c r="H21" s="18"/>
      <c r="I21" s="18"/>
      <c r="J21" s="18"/>
      <c r="K21" s="18"/>
      <c r="L21" s="18"/>
      <c r="M21" s="14">
        <f t="shared" si="0"/>
        <v>0</v>
      </c>
      <c r="N21" s="14" t="e">
        <f t="shared" si="1"/>
        <v>#DIV/0!</v>
      </c>
      <c r="O21" s="14" t="e">
        <f t="shared" si="2"/>
        <v>#DIV/0!</v>
      </c>
      <c r="P21" s="14" t="e">
        <f t="shared" si="3"/>
        <v>#DIV/0!</v>
      </c>
      <c r="Q21" s="18">
        <f t="shared" si="4"/>
        <v>0</v>
      </c>
    </row>
    <row r="22" spans="1:17" s="5" customFormat="1" ht="93" hidden="1" customHeight="1" x14ac:dyDescent="0.25">
      <c r="A22" s="11">
        <v>3</v>
      </c>
      <c r="B22" s="14" t="s">
        <v>36</v>
      </c>
      <c r="C22" s="14" t="s">
        <v>35</v>
      </c>
      <c r="D22" s="14"/>
      <c r="E22" s="18"/>
      <c r="F22" s="18"/>
      <c r="G22" s="18"/>
      <c r="H22" s="18"/>
      <c r="I22" s="18"/>
      <c r="J22" s="18"/>
      <c r="K22" s="18"/>
      <c r="L22" s="18"/>
      <c r="M22" s="14">
        <f t="shared" si="0"/>
        <v>0</v>
      </c>
      <c r="N22" s="14" t="e">
        <f t="shared" si="1"/>
        <v>#DIV/0!</v>
      </c>
      <c r="O22" s="14" t="e">
        <f t="shared" si="2"/>
        <v>#DIV/0!</v>
      </c>
      <c r="P22" s="14" t="e">
        <f t="shared" si="3"/>
        <v>#DIV/0!</v>
      </c>
      <c r="Q22" s="18">
        <f t="shared" si="4"/>
        <v>0</v>
      </c>
    </row>
    <row r="23" spans="1:17" s="5" customFormat="1" ht="45.75" hidden="1" customHeight="1" x14ac:dyDescent="0.25">
      <c r="A23" s="11">
        <v>4</v>
      </c>
      <c r="B23" s="14" t="s">
        <v>37</v>
      </c>
      <c r="C23" s="14" t="s">
        <v>24</v>
      </c>
      <c r="D23" s="14"/>
      <c r="E23" s="18"/>
      <c r="F23" s="18"/>
      <c r="G23" s="18"/>
      <c r="H23" s="18"/>
      <c r="I23" s="18"/>
      <c r="J23" s="18"/>
      <c r="K23" s="18"/>
      <c r="L23" s="18"/>
      <c r="M23" s="14">
        <f t="shared" si="0"/>
        <v>0</v>
      </c>
      <c r="N23" s="14" t="e">
        <f t="shared" si="1"/>
        <v>#DIV/0!</v>
      </c>
      <c r="O23" s="14" t="e">
        <f t="shared" si="2"/>
        <v>#DIV/0!</v>
      </c>
      <c r="P23" s="14" t="e">
        <f t="shared" si="3"/>
        <v>#DIV/0!</v>
      </c>
      <c r="Q23" s="18">
        <f t="shared" si="4"/>
        <v>0</v>
      </c>
    </row>
    <row r="24" spans="1:17" s="5" customFormat="1" ht="57.75" hidden="1" customHeight="1" x14ac:dyDescent="0.25">
      <c r="A24" s="11">
        <v>5</v>
      </c>
      <c r="B24" s="14" t="s">
        <v>38</v>
      </c>
      <c r="C24" s="14" t="s">
        <v>24</v>
      </c>
      <c r="D24" s="14"/>
      <c r="E24" s="18"/>
      <c r="F24" s="18"/>
      <c r="G24" s="18"/>
      <c r="H24" s="18"/>
      <c r="I24" s="18"/>
      <c r="J24" s="18"/>
      <c r="K24" s="18"/>
      <c r="L24" s="18"/>
      <c r="M24" s="14">
        <f t="shared" si="0"/>
        <v>0</v>
      </c>
      <c r="N24" s="14" t="e">
        <f t="shared" si="1"/>
        <v>#DIV/0!</v>
      </c>
      <c r="O24" s="14" t="e">
        <f t="shared" si="2"/>
        <v>#DIV/0!</v>
      </c>
      <c r="P24" s="14" t="e">
        <f t="shared" si="3"/>
        <v>#DIV/0!</v>
      </c>
      <c r="Q24" s="18">
        <f t="shared" si="4"/>
        <v>0</v>
      </c>
    </row>
    <row r="25" spans="1:17" s="5" customFormat="1" ht="45" hidden="1" customHeight="1" x14ac:dyDescent="0.25">
      <c r="A25" s="19">
        <v>6</v>
      </c>
      <c r="B25" s="14" t="s">
        <v>32</v>
      </c>
      <c r="C25" s="20" t="s">
        <v>24</v>
      </c>
      <c r="D25" s="14"/>
      <c r="E25" s="18"/>
      <c r="F25" s="18"/>
      <c r="G25" s="18"/>
      <c r="H25" s="18"/>
      <c r="I25" s="18"/>
      <c r="J25" s="18"/>
      <c r="K25" s="18"/>
      <c r="L25" s="18"/>
      <c r="M25" s="14">
        <f t="shared" si="0"/>
        <v>0</v>
      </c>
      <c r="N25" s="14" t="e">
        <f t="shared" si="1"/>
        <v>#DIV/0!</v>
      </c>
      <c r="O25" s="14" t="e">
        <f t="shared" si="2"/>
        <v>#DIV/0!</v>
      </c>
      <c r="P25" s="14" t="e">
        <f t="shared" si="3"/>
        <v>#DIV/0!</v>
      </c>
      <c r="Q25" s="18">
        <f>D25*L25</f>
        <v>0</v>
      </c>
    </row>
    <row r="26" spans="1:17" s="5" customFormat="1" ht="55.5" hidden="1" customHeight="1" x14ac:dyDescent="0.25">
      <c r="A26" s="19">
        <v>7</v>
      </c>
      <c r="B26" s="12" t="s">
        <v>39</v>
      </c>
      <c r="C26" s="20" t="s">
        <v>24</v>
      </c>
      <c r="D26" s="14"/>
      <c r="E26" s="18"/>
      <c r="F26" s="18"/>
      <c r="G26" s="18"/>
      <c r="H26" s="18"/>
      <c r="I26" s="18"/>
      <c r="J26" s="18"/>
      <c r="K26" s="18"/>
      <c r="L26" s="18"/>
      <c r="M26" s="14">
        <f t="shared" si="0"/>
        <v>0</v>
      </c>
      <c r="N26" s="14" t="e">
        <f t="shared" si="1"/>
        <v>#DIV/0!</v>
      </c>
      <c r="O26" s="14" t="e">
        <f t="shared" si="2"/>
        <v>#DIV/0!</v>
      </c>
      <c r="P26" s="14" t="e">
        <f t="shared" si="3"/>
        <v>#DIV/0!</v>
      </c>
      <c r="Q26" s="18">
        <f t="shared" si="4"/>
        <v>0</v>
      </c>
    </row>
    <row r="27" spans="1:17" s="6" customFormat="1" ht="47.25" hidden="1" customHeight="1" x14ac:dyDescent="0.25">
      <c r="A27" s="19">
        <v>8</v>
      </c>
      <c r="B27" s="12" t="s">
        <v>33</v>
      </c>
      <c r="C27" s="20" t="s">
        <v>24</v>
      </c>
      <c r="D27" s="14"/>
      <c r="E27" s="18"/>
      <c r="F27" s="18"/>
      <c r="G27" s="18"/>
      <c r="H27" s="18"/>
      <c r="I27" s="18"/>
      <c r="J27" s="18"/>
      <c r="K27" s="18"/>
      <c r="L27" s="18"/>
      <c r="M27" s="14">
        <f t="shared" si="0"/>
        <v>0</v>
      </c>
      <c r="N27" s="14" t="e">
        <f t="shared" si="1"/>
        <v>#DIV/0!</v>
      </c>
      <c r="O27" s="14" t="e">
        <f t="shared" si="2"/>
        <v>#DIV/0!</v>
      </c>
      <c r="P27" s="14" t="e">
        <f t="shared" si="3"/>
        <v>#DIV/0!</v>
      </c>
      <c r="Q27" s="18">
        <f t="shared" si="4"/>
        <v>0</v>
      </c>
    </row>
    <row r="28" spans="1:17" s="6" customFormat="1" ht="63" hidden="1" customHeight="1" x14ac:dyDescent="0.25">
      <c r="A28" s="19">
        <v>9</v>
      </c>
      <c r="B28" s="14" t="s">
        <v>40</v>
      </c>
      <c r="C28" s="20" t="s">
        <v>24</v>
      </c>
      <c r="D28" s="14"/>
      <c r="E28" s="18"/>
      <c r="F28" s="18"/>
      <c r="G28" s="18"/>
      <c r="H28" s="18"/>
      <c r="I28" s="18"/>
      <c r="J28" s="18"/>
      <c r="K28" s="18"/>
      <c r="L28" s="18"/>
      <c r="M28" s="14">
        <f t="shared" si="0"/>
        <v>0</v>
      </c>
      <c r="N28" s="14" t="e">
        <f t="shared" si="1"/>
        <v>#DIV/0!</v>
      </c>
      <c r="O28" s="14" t="e">
        <f t="shared" si="2"/>
        <v>#DIV/0!</v>
      </c>
      <c r="P28" s="14" t="e">
        <f t="shared" si="3"/>
        <v>#DIV/0!</v>
      </c>
      <c r="Q28" s="18">
        <f t="shared" si="4"/>
        <v>0</v>
      </c>
    </row>
    <row r="29" spans="1:17" s="6" customFormat="1" ht="60" hidden="1" customHeight="1" x14ac:dyDescent="0.25">
      <c r="A29" s="11">
        <v>10</v>
      </c>
      <c r="B29" s="14" t="s">
        <v>41</v>
      </c>
      <c r="C29" s="14" t="s">
        <v>35</v>
      </c>
      <c r="D29" s="14"/>
      <c r="E29" s="18"/>
      <c r="F29" s="18"/>
      <c r="G29" s="18"/>
      <c r="H29" s="18"/>
      <c r="I29" s="18"/>
      <c r="J29" s="18"/>
      <c r="K29" s="18"/>
      <c r="L29" s="18"/>
      <c r="M29" s="14">
        <f t="shared" si="0"/>
        <v>0</v>
      </c>
      <c r="N29" s="14" t="e">
        <f t="shared" si="1"/>
        <v>#DIV/0!</v>
      </c>
      <c r="O29" s="14" t="e">
        <f t="shared" si="2"/>
        <v>#DIV/0!</v>
      </c>
      <c r="P29" s="14" t="e">
        <f t="shared" si="3"/>
        <v>#DIV/0!</v>
      </c>
      <c r="Q29" s="18">
        <f t="shared" si="4"/>
        <v>0</v>
      </c>
    </row>
    <row r="30" spans="1:17" s="6" customFormat="1" ht="55.5" hidden="1" customHeight="1" x14ac:dyDescent="0.25">
      <c r="A30" s="11">
        <v>11</v>
      </c>
      <c r="B30" s="14" t="s">
        <v>42</v>
      </c>
      <c r="C30" s="14" t="s">
        <v>24</v>
      </c>
      <c r="D30" s="14"/>
      <c r="E30" s="18"/>
      <c r="F30" s="18"/>
      <c r="G30" s="18"/>
      <c r="H30" s="18"/>
      <c r="I30" s="18"/>
      <c r="J30" s="18"/>
      <c r="K30" s="18"/>
      <c r="L30" s="18"/>
      <c r="M30" s="14">
        <f t="shared" si="0"/>
        <v>0</v>
      </c>
      <c r="N30" s="14" t="e">
        <f t="shared" si="1"/>
        <v>#DIV/0!</v>
      </c>
      <c r="O30" s="14" t="e">
        <f t="shared" si="2"/>
        <v>#DIV/0!</v>
      </c>
      <c r="P30" s="14" t="e">
        <f t="shared" si="3"/>
        <v>#DIV/0!</v>
      </c>
      <c r="Q30" s="18">
        <f t="shared" si="4"/>
        <v>0</v>
      </c>
    </row>
    <row r="31" spans="1:17" s="10" customFormat="1" ht="48.75" hidden="1" customHeight="1" x14ac:dyDescent="0.25">
      <c r="A31" s="11">
        <v>12</v>
      </c>
      <c r="B31" s="14" t="s">
        <v>43</v>
      </c>
      <c r="C31" s="14" t="s">
        <v>24</v>
      </c>
      <c r="D31" s="14"/>
      <c r="E31" s="18"/>
      <c r="F31" s="18"/>
      <c r="G31" s="18"/>
      <c r="H31" s="18"/>
      <c r="I31" s="18"/>
      <c r="J31" s="18"/>
      <c r="K31" s="18"/>
      <c r="L31" s="18"/>
      <c r="M31" s="14">
        <f t="shared" si="0"/>
        <v>0</v>
      </c>
      <c r="N31" s="14" t="e">
        <f t="shared" si="1"/>
        <v>#DIV/0!</v>
      </c>
      <c r="O31" s="14" t="e">
        <f t="shared" si="2"/>
        <v>#DIV/0!</v>
      </c>
      <c r="P31" s="14" t="e">
        <f t="shared" si="3"/>
        <v>#DIV/0!</v>
      </c>
      <c r="Q31" s="18">
        <f t="shared" si="4"/>
        <v>0</v>
      </c>
    </row>
    <row r="32" spans="1:17" ht="79.5" hidden="1" customHeight="1" x14ac:dyDescent="0.25">
      <c r="A32" s="11">
        <v>13</v>
      </c>
      <c r="B32" s="14" t="s">
        <v>28</v>
      </c>
      <c r="C32" s="14" t="s">
        <v>24</v>
      </c>
      <c r="D32" s="14"/>
      <c r="E32" s="18"/>
      <c r="F32" s="18"/>
      <c r="G32" s="18"/>
      <c r="H32" s="18"/>
      <c r="I32" s="18"/>
      <c r="J32" s="18"/>
      <c r="K32" s="18"/>
      <c r="L32" s="18"/>
      <c r="M32" s="14">
        <f t="shared" si="0"/>
        <v>0</v>
      </c>
      <c r="N32" s="14" t="e">
        <f t="shared" si="1"/>
        <v>#DIV/0!</v>
      </c>
      <c r="O32" s="14" t="e">
        <f t="shared" si="2"/>
        <v>#DIV/0!</v>
      </c>
      <c r="P32" s="14" t="e">
        <f t="shared" si="3"/>
        <v>#DIV/0!</v>
      </c>
      <c r="Q32" s="18">
        <f t="shared" si="4"/>
        <v>0</v>
      </c>
    </row>
    <row r="33" spans="1:17" ht="63.75" hidden="1" customHeight="1" x14ac:dyDescent="0.25">
      <c r="A33" s="11">
        <v>14</v>
      </c>
      <c r="B33" s="13" t="s">
        <v>30</v>
      </c>
      <c r="C33" s="14" t="s">
        <v>24</v>
      </c>
      <c r="D33" s="14"/>
      <c r="E33" s="18"/>
      <c r="F33" s="18"/>
      <c r="G33" s="18"/>
      <c r="H33" s="18"/>
      <c r="I33" s="18"/>
      <c r="J33" s="18"/>
      <c r="K33" s="18"/>
      <c r="L33" s="18"/>
      <c r="M33" s="14">
        <f t="shared" si="0"/>
        <v>0</v>
      </c>
      <c r="N33" s="14" t="e">
        <f t="shared" si="1"/>
        <v>#DIV/0!</v>
      </c>
      <c r="O33" s="14" t="e">
        <f t="shared" si="2"/>
        <v>#DIV/0!</v>
      </c>
      <c r="P33" s="14" t="e">
        <f t="shared" si="3"/>
        <v>#DIV/0!</v>
      </c>
      <c r="Q33" s="18">
        <f t="shared" si="4"/>
        <v>0</v>
      </c>
    </row>
    <row r="34" spans="1:17" ht="59.25" hidden="1" customHeight="1" x14ac:dyDescent="0.25">
      <c r="A34" s="11">
        <v>15</v>
      </c>
      <c r="B34" s="14" t="s">
        <v>29</v>
      </c>
      <c r="C34" s="14" t="s">
        <v>24</v>
      </c>
      <c r="D34" s="14"/>
      <c r="E34" s="18"/>
      <c r="F34" s="18"/>
      <c r="G34" s="18"/>
      <c r="H34" s="18"/>
      <c r="I34" s="18"/>
      <c r="J34" s="18"/>
      <c r="K34" s="18"/>
      <c r="L34" s="18"/>
      <c r="M34" s="14">
        <f t="shared" si="0"/>
        <v>0</v>
      </c>
      <c r="N34" s="14" t="e">
        <f t="shared" si="1"/>
        <v>#DIV/0!</v>
      </c>
      <c r="O34" s="14" t="e">
        <f t="shared" si="2"/>
        <v>#DIV/0!</v>
      </c>
      <c r="P34" s="14" t="e">
        <f t="shared" si="3"/>
        <v>#DIV/0!</v>
      </c>
      <c r="Q34" s="18">
        <f t="shared" si="4"/>
        <v>0</v>
      </c>
    </row>
    <row r="35" spans="1:17" ht="39.75" hidden="1" customHeight="1" x14ac:dyDescent="0.25">
      <c r="A35" s="11">
        <v>16</v>
      </c>
      <c r="B35" s="13" t="s">
        <v>31</v>
      </c>
      <c r="C35" s="14" t="s">
        <v>24</v>
      </c>
      <c r="D35" s="14"/>
      <c r="E35" s="18"/>
      <c r="F35" s="18"/>
      <c r="G35" s="18"/>
      <c r="H35" s="18"/>
      <c r="I35" s="18"/>
      <c r="J35" s="18"/>
      <c r="K35" s="18"/>
      <c r="L35" s="18"/>
      <c r="M35" s="14">
        <f t="shared" si="0"/>
        <v>0</v>
      </c>
      <c r="N35" s="14" t="e">
        <f t="shared" si="1"/>
        <v>#DIV/0!</v>
      </c>
      <c r="O35" s="14" t="e">
        <f t="shared" si="2"/>
        <v>#DIV/0!</v>
      </c>
      <c r="P35" s="14" t="e">
        <f t="shared" si="3"/>
        <v>#DIV/0!</v>
      </c>
      <c r="Q35" s="18">
        <f t="shared" si="4"/>
        <v>0</v>
      </c>
    </row>
    <row r="36" spans="1:17" ht="48.75" hidden="1" customHeight="1" x14ac:dyDescent="0.25">
      <c r="A36" s="19">
        <v>17</v>
      </c>
      <c r="B36" s="13" t="s">
        <v>44</v>
      </c>
      <c r="C36" s="14" t="s">
        <v>24</v>
      </c>
      <c r="D36" s="14"/>
      <c r="E36" s="18"/>
      <c r="F36" s="18"/>
      <c r="G36" s="18"/>
      <c r="H36" s="18"/>
      <c r="I36" s="18"/>
      <c r="J36" s="18"/>
      <c r="K36" s="18"/>
      <c r="L36" s="18"/>
      <c r="M36" s="14">
        <f t="shared" si="0"/>
        <v>0</v>
      </c>
      <c r="N36" s="14" t="e">
        <f t="shared" si="1"/>
        <v>#DIV/0!</v>
      </c>
      <c r="O36" s="14" t="e">
        <f t="shared" si="2"/>
        <v>#DIV/0!</v>
      </c>
      <c r="P36" s="14" t="e">
        <f t="shared" si="3"/>
        <v>#DIV/0!</v>
      </c>
      <c r="Q36" s="18">
        <f t="shared" si="4"/>
        <v>0</v>
      </c>
    </row>
    <row r="37" spans="1:17" ht="18.75" hidden="1" x14ac:dyDescent="0.25">
      <c r="A37" s="11"/>
      <c r="B37" s="21"/>
      <c r="C37" s="11" t="s">
        <v>24</v>
      </c>
      <c r="D37" s="11"/>
      <c r="E37" s="17"/>
      <c r="F37" s="17"/>
      <c r="G37" s="17"/>
      <c r="H37" s="17"/>
      <c r="I37" s="17"/>
      <c r="J37" s="17"/>
      <c r="K37" s="17"/>
      <c r="L37" s="17" t="e">
        <f>AVERAGE(E37:K37)</f>
        <v>#DIV/0!</v>
      </c>
      <c r="M37" s="11">
        <f>COUNT(E37:K37)</f>
        <v>0</v>
      </c>
      <c r="N37" s="11" t="e">
        <f>STDEV(E37:K37)</f>
        <v>#DIV/0!</v>
      </c>
      <c r="O37" s="11" t="e">
        <f>N37/L37*100</f>
        <v>#DIV/0!</v>
      </c>
      <c r="P37" s="11" t="e">
        <f t="shared" si="3"/>
        <v>#DIV/0!</v>
      </c>
      <c r="Q37" s="17" t="e">
        <f t="shared" si="4"/>
        <v>#DIV/0!</v>
      </c>
    </row>
    <row r="38" spans="1:17" ht="18.75" hidden="1" x14ac:dyDescent="0.25">
      <c r="A38" s="11"/>
      <c r="B38" s="11"/>
      <c r="C38" s="11" t="s">
        <v>24</v>
      </c>
      <c r="D38" s="11"/>
      <c r="E38" s="17"/>
      <c r="F38" s="17"/>
      <c r="G38" s="17"/>
      <c r="H38" s="17"/>
      <c r="I38" s="17"/>
      <c r="J38" s="17"/>
      <c r="K38" s="17"/>
      <c r="L38" s="17" t="e">
        <f>AVERAGE(E38:K38)</f>
        <v>#DIV/0!</v>
      </c>
      <c r="M38" s="11">
        <f>COUNT(E38:K38)</f>
        <v>0</v>
      </c>
      <c r="N38" s="11" t="e">
        <f>STDEV(E38:K38)</f>
        <v>#DIV/0!</v>
      </c>
      <c r="O38" s="11" t="e">
        <f>N38/L38*100</f>
        <v>#DIV/0!</v>
      </c>
      <c r="P38" s="11" t="e">
        <f t="shared" si="3"/>
        <v>#DIV/0!</v>
      </c>
      <c r="Q38" s="17" t="e">
        <f t="shared" si="4"/>
        <v>#DIV/0!</v>
      </c>
    </row>
    <row r="39" spans="1:17" ht="18.75" x14ac:dyDescent="0.25">
      <c r="A39" s="15"/>
      <c r="B39" s="15"/>
      <c r="C39" s="15"/>
      <c r="D39" s="15"/>
      <c r="E39" s="16"/>
      <c r="F39" s="16"/>
      <c r="G39" s="16"/>
      <c r="H39" s="16"/>
      <c r="I39" s="16"/>
      <c r="J39" s="16"/>
      <c r="K39" s="16"/>
      <c r="L39" s="16"/>
      <c r="M39" s="15"/>
      <c r="N39" s="15"/>
      <c r="O39" s="15"/>
      <c r="P39" s="15"/>
      <c r="Q39" s="16"/>
    </row>
    <row r="40" spans="1:17" ht="15" customHeight="1" x14ac:dyDescent="0.25">
      <c r="A40" s="35" t="s">
        <v>54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</row>
    <row r="41" spans="1:17" ht="18.75" customHeight="1" x14ac:dyDescent="0.25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</row>
    <row r="42" spans="1:17" x14ac:dyDescent="0.25">
      <c r="A42" s="37" t="s">
        <v>27</v>
      </c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</row>
    <row r="43" spans="1:17" x14ac:dyDescent="0.25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</row>
    <row r="44" spans="1:17" ht="18.75" x14ac:dyDescent="0.25">
      <c r="A44" s="15"/>
      <c r="B44" s="15"/>
      <c r="C44" s="15"/>
      <c r="D44" s="15"/>
      <c r="E44" s="16"/>
      <c r="F44" s="16"/>
      <c r="G44" s="16"/>
      <c r="H44" s="16"/>
      <c r="I44" s="16"/>
      <c r="J44" s="16"/>
      <c r="K44" s="16"/>
      <c r="L44" s="16"/>
      <c r="M44" s="15"/>
      <c r="N44" s="15"/>
      <c r="O44" s="15"/>
      <c r="P44" s="15"/>
      <c r="Q44" s="16"/>
    </row>
    <row r="45" spans="1:17" x14ac:dyDescent="0.25">
      <c r="A45" s="37" t="s">
        <v>55</v>
      </c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</row>
  </sheetData>
  <mergeCells count="17">
    <mergeCell ref="A40:Q41"/>
    <mergeCell ref="A42:Q43"/>
    <mergeCell ref="A45:O45"/>
    <mergeCell ref="Q18:Q19"/>
    <mergeCell ref="A17:B17"/>
    <mergeCell ref="C17:D17"/>
    <mergeCell ref="L18:L19"/>
    <mergeCell ref="M18:M19"/>
    <mergeCell ref="N18:N19"/>
    <mergeCell ref="O18:O19"/>
    <mergeCell ref="P18:P19"/>
    <mergeCell ref="A18:A19"/>
    <mergeCell ref="B18:B19"/>
    <mergeCell ref="C18:D18"/>
    <mergeCell ref="N13:O13"/>
    <mergeCell ref="B14:P14"/>
    <mergeCell ref="D15:L15"/>
  </mergeCells>
  <conditionalFormatting sqref="P20:P36">
    <cfRule type="containsText" dxfId="11" priority="34" operator="containsText" text="НЕ">
      <formula>NOT(ISERROR(SEARCH("НЕ",P20)))</formula>
    </cfRule>
    <cfRule type="containsText" dxfId="10" priority="35" operator="containsText" text="ОДНОРОДНЫЕ">
      <formula>NOT(ISERROR(SEARCH("ОДНОРОДНЫЕ",P20)))</formula>
    </cfRule>
    <cfRule type="containsText" dxfId="9" priority="36" operator="containsText" text="НЕОДНОРОДНЫЕ">
      <formula>NOT(ISERROR(SEARCH("НЕОДНОРОДНЫЕ",P20)))</formula>
    </cfRule>
  </conditionalFormatting>
  <conditionalFormatting sqref="P20:P36">
    <cfRule type="containsText" dxfId="8" priority="31" operator="containsText" text="НЕОДНОРОДНЫЕ">
      <formula>NOT(ISERROR(SEARCH("НЕОДНОРОДНЫЕ",P20)))</formula>
    </cfRule>
    <cfRule type="containsText" dxfId="7" priority="32" operator="containsText" text="ОДНОРОДНЫЕ">
      <formula>NOT(ISERROR(SEARCH("ОДНОРОДНЫЕ",P20)))</formula>
    </cfRule>
    <cfRule type="containsText" dxfId="6" priority="33" operator="containsText" text="НЕОДНОРОДНЫЕ">
      <formula>NOT(ISERROR(SEARCH("НЕОДНОРОДНЫЕ",P20)))</formula>
    </cfRule>
  </conditionalFormatting>
  <conditionalFormatting sqref="P37:P38">
    <cfRule type="containsText" dxfId="5" priority="4" operator="containsText" text="НЕ">
      <formula>NOT(ISERROR(SEARCH("НЕ",P37)))</formula>
    </cfRule>
    <cfRule type="containsText" dxfId="4" priority="5" operator="containsText" text="ОДНОРОДНЫЕ">
      <formula>NOT(ISERROR(SEARCH("ОДНОРОДНЫЕ",P37)))</formula>
    </cfRule>
    <cfRule type="containsText" dxfId="3" priority="6" operator="containsText" text="НЕОДНОРОДНЫЕ">
      <formula>NOT(ISERROR(SEARCH("НЕОДНОРОДНЫЕ",P37)))</formula>
    </cfRule>
  </conditionalFormatting>
  <conditionalFormatting sqref="P37:P38">
    <cfRule type="containsText" dxfId="2" priority="1" operator="containsText" text="НЕОДНОРОДНЫЕ">
      <formula>NOT(ISERROR(SEARCH("НЕОДНОРОДНЫЕ",P37)))</formula>
    </cfRule>
    <cfRule type="containsText" dxfId="1" priority="2" operator="containsText" text="ОДНОРОДНЫЕ">
      <formula>NOT(ISERROR(SEARCH("ОДНОРОДНЫЕ",P37)))</formula>
    </cfRule>
    <cfRule type="containsText" dxfId="0" priority="3" operator="containsText" text="НЕОДНОРОДНЫЕ">
      <formula>NOT(ISERROR(SEARCH("НЕОДНОРОДНЫЕ",P37)))</formula>
    </cfRule>
  </conditionalFormatting>
  <printOptions horizontalCentered="1"/>
  <pageMargins left="0.31496062992125984" right="0.19685039370078741" top="0.35433070866141736" bottom="0.35433070866141736" header="0.11811023622047245" footer="0.11811023622047245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Лист3</vt:lpstr>
      <vt:lpstr>Лист2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2022-07-01T07:05:24Z</dcterms:modified>
</cp:coreProperties>
</file>