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0" yWindow="0" windowWidth="11070" windowHeight="933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N24" i="1" l="1"/>
  <c r="I22" i="1"/>
  <c r="K22" i="1"/>
  <c r="L22" i="1" s="1"/>
  <c r="M22" i="1" s="1"/>
  <c r="N22" i="1"/>
  <c r="I23" i="1"/>
  <c r="N23" i="1" s="1"/>
  <c r="K23" i="1"/>
  <c r="L23" i="1" s="1"/>
  <c r="M23" i="1" s="1"/>
  <c r="I21" i="1" l="1"/>
  <c r="N21" i="1" s="1"/>
  <c r="K21" i="1" l="1"/>
  <c r="L21" i="1" l="1"/>
  <c r="M21" i="1" s="1"/>
</calcChain>
</file>

<file path=xl/sharedStrings.xml><?xml version="1.0" encoding="utf-8"?>
<sst xmlns="http://schemas.openxmlformats.org/spreadsheetml/2006/main" count="44" uniqueCount="39">
  <si>
    <t>№ п/п</t>
  </si>
  <si>
    <t>Наименование товара, работ, услуг</t>
  </si>
  <si>
    <t>Объем</t>
  </si>
  <si>
    <t>Ед.изм.</t>
  </si>
  <si>
    <t>Кол-во</t>
  </si>
  <si>
    <t>Источник №1</t>
  </si>
  <si>
    <t>Цена за ед.изм.</t>
  </si>
  <si>
    <t>Источник №2</t>
  </si>
  <si>
    <t>Источник №3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</si>
  <si>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</si>
  <si>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</si>
  <si>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</si>
  <si>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</si>
  <si>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</si>
  <si>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</si>
  <si>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</si>
  <si>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</si>
  <si>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</si>
  <si>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</si>
  <si>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</si>
  <si>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</si>
  <si>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</si>
  <si>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>Источник №4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</si>
  <si>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</si>
  <si>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</si>
  <si>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</si>
  <si>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</si>
  <si>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в электронной форме, участниками которого могут являться</t>
  </si>
  <si>
    <t>только субъекты малого и среднего предпринимательства</t>
  </si>
  <si>
    <t>шт.</t>
  </si>
  <si>
    <t>на поставку термоконтейнеров или сумок-холодильников с набором хладоэлементов  путем запроса котировок</t>
  </si>
  <si>
    <t>Поставка сумки-холодильника 4 л</t>
  </si>
  <si>
    <t>Поставка сумки-холодильника 16 л</t>
  </si>
  <si>
    <t>Поставка сумки-холодильника 25 л</t>
  </si>
  <si>
    <t>вх. № 6952-12/22 от 20.12.22</t>
  </si>
  <si>
    <t>вх. № 6951-12/22 от 20.12.22</t>
  </si>
  <si>
    <t>вх. № 6953-12/22 от 20.12.22</t>
  </si>
  <si>
    <t xml:space="preserve">Исходя из имеющегося у Заказчика объёма финансового обеспечения для осуществления закупки НМЦД устанавливается в размере 164 000,00 (сто шестьдесят четыре тысячи рублей). </t>
  </si>
  <si>
    <t>№337-22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</si>
</sst>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64" fontId="0" fillId="0" borderId="0" xfId="0" applyNumberFormat="1" applyFill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164" fontId="2" fillId="0" borderId="0" xfId="0" applyNumberFormat="1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indent="15"/>
    </xf>
    <xf numFmtId="0" fontId="3" fillId="0" borderId="0" xfId="0" applyFont="1" applyAlignment="1">
      <alignment horizontal="right"/>
    </xf>
    <xf numFmtId="0" fontId="1" fillId="0" borderId="0" xfId="0" applyFont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right"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164" fontId="1" fillId="0" borderId="3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right"/>
    </xf>
    <xf numFmtId="0" fontId="6" fillId="0" borderId="1" xfId="0" applyFont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center" vertical="center" wrapText="1"/>
    </xf>
    <xf numFmtId="164" fontId="1" fillId="0" borderId="5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9"/>
  <sheetViews>
    <sheetView tabSelected="1" zoomScale="85" zoomScaleNormal="85" zoomScalePageLayoutView="70" workbookViewId="0">
      <selection activeCell="G7" sqref="G7"/>
    </sheetView>
  </sheetViews>
  <sheetFormatPr defaultRowHeight="15" x14ac:dyDescent="0.25"/>
  <cols>
    <col min="1" max="1" width="6.140625" style="2" bestFit="1" customWidth="1"/>
    <col min="2" max="2" width="31.42578125" style="2" customWidth="1"/>
    <col min="3" max="3" width="7.85546875" style="2" bestFit="1" customWidth="1"/>
    <col min="4" max="4" width="7.140625" style="2" bestFit="1" customWidth="1"/>
    <col min="5" max="5" width="14.140625" style="3" bestFit="1" customWidth="1"/>
    <col min="6" max="6" width="15.140625" style="3" bestFit="1" customWidth="1"/>
    <col min="7" max="7" width="14.7109375" style="3" customWidth="1"/>
    <col min="8" max="8" width="14.7109375" style="3" hidden="1" customWidth="1"/>
    <col min="9" max="9" width="13.7109375" style="3" customWidth="1"/>
    <col min="10" max="10" width="9.42578125" style="2" customWidth="1"/>
    <col min="11" max="11" width="12.5703125" style="2" customWidth="1"/>
    <col min="12" max="12" width="10.28515625" style="2" customWidth="1"/>
    <col min="13" max="13" width="22.42578125" style="2" bestFit="1" customWidth="1"/>
    <col min="14" max="14" width="15.42578125" style="3" customWidth="1"/>
    <col min="15" max="15" width="9.140625" style="1"/>
    <col min="16" max="16" width="9.7109375" style="1" bestFit="1" customWidth="1"/>
    <col min="17" max="19" width="10.7109375" style="1" bestFit="1" customWidth="1"/>
    <col min="20" max="16384" width="9.140625" style="1"/>
  </cols>
  <sheetData>
    <row r="1" spans="1:14" x14ac:dyDescent="0.25">
      <c r="A1" s="13"/>
      <c r="B1" s="13"/>
      <c r="C1" s="13"/>
      <c r="D1" s="13"/>
      <c r="E1" s="4"/>
      <c r="F1" s="4"/>
      <c r="G1" s="4"/>
      <c r="H1" s="4"/>
      <c r="I1" s="4"/>
      <c r="J1" s="13"/>
      <c r="K1" s="13"/>
      <c r="L1" s="13"/>
      <c r="M1" s="13"/>
      <c r="N1" s="12" t="s">
        <v>25</v>
      </c>
    </row>
    <row r="2" spans="1:14" ht="14.45" customHeight="1" x14ac:dyDescent="0.25">
      <c r="A2" s="13"/>
      <c r="B2" s="13"/>
      <c r="C2" s="13"/>
      <c r="D2" s="13"/>
      <c r="E2" s="4"/>
      <c r="F2" s="4"/>
      <c r="G2" s="4"/>
      <c r="H2" s="4"/>
      <c r="I2" s="4"/>
      <c r="J2" s="13"/>
      <c r="K2" s="13"/>
      <c r="L2" s="13"/>
      <c r="M2" s="13"/>
      <c r="N2" s="12" t="s">
        <v>26</v>
      </c>
    </row>
    <row r="3" spans="1:14" ht="14.45" hidden="1" customHeight="1" x14ac:dyDescent="0.25">
      <c r="A3" s="13"/>
      <c r="B3" s="13"/>
      <c r="C3" s="13"/>
      <c r="D3" s="13"/>
      <c r="E3" s="4"/>
      <c r="F3" s="4"/>
      <c r="G3" s="4"/>
      <c r="H3" s="4"/>
      <c r="I3" s="4"/>
      <c r="J3" s="13"/>
      <c r="K3" s="13"/>
      <c r="L3" s="13"/>
      <c r="M3" s="13"/>
      <c r="N3" s="12"/>
    </row>
    <row r="4" spans="1:14" ht="14.45" customHeight="1" x14ac:dyDescent="0.25">
      <c r="A4" s="13"/>
      <c r="B4" s="13"/>
      <c r="C4" s="13"/>
      <c r="D4" s="13"/>
      <c r="E4" s="4"/>
      <c r="F4" s="4"/>
      <c r="G4" s="4"/>
      <c r="H4" s="4"/>
      <c r="I4" s="4"/>
      <c r="J4" s="13"/>
      <c r="K4" s="13"/>
      <c r="L4" s="13"/>
      <c r="M4" s="13"/>
      <c r="N4" s="12" t="s">
        <v>30</v>
      </c>
    </row>
    <row r="5" spans="1:14" ht="14.45" customHeight="1" x14ac:dyDescent="0.25">
      <c r="A5" s="13"/>
      <c r="B5" s="13"/>
      <c r="C5" s="13"/>
      <c r="D5" s="13"/>
      <c r="E5" s="4"/>
      <c r="F5" s="4"/>
      <c r="G5" s="4"/>
      <c r="H5" s="4"/>
      <c r="I5" s="4"/>
      <c r="J5" s="13"/>
      <c r="K5" s="13"/>
      <c r="L5" s="13"/>
      <c r="M5" s="13"/>
      <c r="N5" s="12" t="s">
        <v>27</v>
      </c>
    </row>
    <row r="6" spans="1:14" x14ac:dyDescent="0.25">
      <c r="A6" s="13"/>
      <c r="B6" s="13"/>
      <c r="C6" s="13"/>
      <c r="D6" s="13"/>
      <c r="E6" s="4"/>
      <c r="F6" s="4"/>
      <c r="G6" s="4"/>
      <c r="H6" s="4"/>
      <c r="I6" s="4"/>
      <c r="J6" s="13"/>
      <c r="K6" s="13"/>
      <c r="L6" s="13"/>
      <c r="M6" s="13"/>
      <c r="N6" s="12" t="s">
        <v>28</v>
      </c>
    </row>
    <row r="7" spans="1:14" ht="14.45" customHeight="1" x14ac:dyDescent="0.25">
      <c r="A7" s="13"/>
      <c r="B7" s="13"/>
      <c r="C7" s="13"/>
      <c r="D7" s="13"/>
      <c r="E7" s="4"/>
      <c r="F7" s="4"/>
      <c r="G7" s="4"/>
      <c r="H7" s="4"/>
      <c r="I7" s="4"/>
      <c r="J7" s="13"/>
      <c r="K7" s="13"/>
      <c r="L7" s="13"/>
      <c r="M7" s="13"/>
      <c r="N7" s="12" t="s">
        <v>38</v>
      </c>
    </row>
    <row r="8" spans="1:14" x14ac:dyDescent="0.25">
      <c r="A8" s="13"/>
      <c r="B8" s="13"/>
      <c r="C8" s="13"/>
      <c r="D8" s="13"/>
      <c r="E8" s="4"/>
      <c r="F8" s="4"/>
      <c r="G8" s="4"/>
      <c r="H8" s="4"/>
      <c r="I8" s="4"/>
      <c r="J8" s="13"/>
      <c r="K8" s="13"/>
      <c r="L8" s="13"/>
      <c r="M8" s="13"/>
      <c r="N8" s="4"/>
    </row>
    <row r="9" spans="1:14" s="7" customFormat="1" x14ac:dyDescent="0.25">
      <c r="A9" s="13"/>
      <c r="B9" s="13"/>
      <c r="C9" s="13"/>
      <c r="D9" s="13"/>
      <c r="E9" s="4"/>
      <c r="F9" s="4"/>
      <c r="G9" s="4"/>
      <c r="H9" s="4"/>
      <c r="I9" s="4"/>
      <c r="J9" s="13"/>
      <c r="K9" s="13"/>
      <c r="L9" s="13"/>
      <c r="M9" s="13"/>
      <c r="N9" s="8" t="s">
        <v>16</v>
      </c>
    </row>
    <row r="10" spans="1:14" s="7" customFormat="1" x14ac:dyDescent="0.25">
      <c r="A10" s="13"/>
      <c r="B10" s="13"/>
      <c r="C10" s="13"/>
      <c r="D10" s="13"/>
      <c r="E10" s="4"/>
      <c r="F10" s="4"/>
      <c r="G10" s="4"/>
      <c r="H10" s="4"/>
      <c r="I10" s="4"/>
      <c r="J10" s="13"/>
      <c r="K10" s="13"/>
      <c r="L10" s="13"/>
      <c r="M10" s="13"/>
      <c r="N10" s="9" t="s">
        <v>21</v>
      </c>
    </row>
    <row r="11" spans="1:14" s="7" customFormat="1" x14ac:dyDescent="0.25">
      <c r="A11" s="13"/>
      <c r="B11" s="13"/>
      <c r="C11" s="13"/>
      <c r="D11" s="13"/>
      <c r="E11" s="4"/>
      <c r="F11" s="4"/>
      <c r="G11" s="4"/>
      <c r="H11" s="4"/>
      <c r="I11" s="4"/>
      <c r="J11" s="13"/>
      <c r="K11" s="13"/>
      <c r="L11" s="13"/>
      <c r="M11" s="13"/>
      <c r="N11" s="9" t="s">
        <v>17</v>
      </c>
    </row>
    <row r="12" spans="1:14" s="7" customFormat="1" x14ac:dyDescent="0.25">
      <c r="A12" s="13"/>
      <c r="B12" s="13"/>
      <c r="C12" s="13"/>
      <c r="D12" s="13"/>
      <c r="E12" s="4"/>
      <c r="F12" s="4"/>
      <c r="G12" s="4"/>
      <c r="H12" s="4"/>
      <c r="I12" s="4"/>
      <c r="J12" s="13"/>
      <c r="K12" s="13"/>
      <c r="L12" s="13"/>
      <c r="M12" s="13"/>
      <c r="N12" s="4"/>
    </row>
    <row r="13" spans="1:14" s="7" customFormat="1" ht="28.9" customHeight="1" x14ac:dyDescent="0.25">
      <c r="A13" s="13"/>
      <c r="B13" s="13"/>
      <c r="C13" s="13"/>
      <c r="D13" s="13"/>
      <c r="E13" s="4"/>
      <c r="F13" s="4"/>
      <c r="G13" s="4"/>
      <c r="H13" s="4"/>
      <c r="I13" s="4"/>
      <c r="J13" s="13"/>
      <c r="K13" s="33" t="s">
        <v>20</v>
      </c>
      <c r="L13" s="33"/>
      <c r="M13" s="13"/>
      <c r="N13" s="4" t="s">
        <v>18</v>
      </c>
    </row>
    <row r="14" spans="1:14" ht="18.75" x14ac:dyDescent="0.25">
      <c r="A14" s="13"/>
      <c r="B14" s="13"/>
      <c r="C14" s="13"/>
      <c r="D14" s="13"/>
      <c r="E14" s="4"/>
      <c r="F14" s="4"/>
      <c r="G14" s="4"/>
      <c r="H14" s="4"/>
      <c r="I14" s="4"/>
      <c r="J14" s="13"/>
      <c r="K14" s="13"/>
      <c r="L14" s="13"/>
      <c r="M14" s="13"/>
      <c r="N14" s="5"/>
    </row>
    <row r="15" spans="1:14" ht="18.75" x14ac:dyDescent="0.25">
      <c r="A15" s="13"/>
      <c r="B15" s="33" t="s">
        <v>19</v>
      </c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5"/>
    </row>
    <row r="16" spans="1:14" hidden="1" x14ac:dyDescent="0.25">
      <c r="A16" s="13"/>
      <c r="B16" s="13"/>
      <c r="C16" s="13"/>
      <c r="D16" s="13"/>
      <c r="E16" s="4"/>
      <c r="F16" s="4"/>
      <c r="G16" s="4"/>
      <c r="H16" s="4"/>
      <c r="I16" s="4"/>
      <c r="J16" s="13"/>
      <c r="K16" s="13"/>
      <c r="L16" s="13"/>
      <c r="M16" s="13"/>
      <c r="N16" s="4"/>
    </row>
    <row r="17" spans="1:16" x14ac:dyDescent="0.25">
      <c r="A17" s="13"/>
      <c r="B17" s="13"/>
      <c r="C17" s="13"/>
      <c r="D17" s="13"/>
      <c r="E17" s="4"/>
      <c r="F17" s="4"/>
      <c r="G17" s="4"/>
      <c r="H17" s="4"/>
      <c r="I17" s="4"/>
      <c r="J17" s="13"/>
      <c r="K17" s="13"/>
      <c r="L17" s="13"/>
      <c r="M17" s="13"/>
      <c r="N17" s="4"/>
    </row>
    <row r="18" spans="1:16" s="6" customFormat="1" ht="54.6" customHeight="1" x14ac:dyDescent="0.25">
      <c r="A18" s="37" t="s">
        <v>14</v>
      </c>
      <c r="B18" s="38"/>
      <c r="C18" s="39"/>
      <c r="D18" s="38"/>
      <c r="E18" s="15" t="s">
        <v>34</v>
      </c>
      <c r="F18" s="15" t="s">
        <v>35</v>
      </c>
      <c r="G18" s="15" t="s">
        <v>36</v>
      </c>
      <c r="H18" s="15"/>
      <c r="I18" s="16"/>
      <c r="J18" s="17"/>
      <c r="K18" s="17"/>
      <c r="L18" s="17"/>
      <c r="M18" s="17"/>
      <c r="N18" s="16"/>
    </row>
    <row r="19" spans="1:16" s="6" customFormat="1" ht="30" customHeight="1" x14ac:dyDescent="0.25">
      <c r="A19" s="30" t="s">
        <v>0</v>
      </c>
      <c r="B19" s="30" t="s">
        <v>1</v>
      </c>
      <c r="C19" s="30" t="s">
        <v>2</v>
      </c>
      <c r="D19" s="30"/>
      <c r="E19" s="16" t="s">
        <v>5</v>
      </c>
      <c r="F19" s="16" t="s">
        <v>7</v>
      </c>
      <c r="G19" s="16" t="s">
        <v>8</v>
      </c>
      <c r="H19" s="16" t="s">
        <v>22</v>
      </c>
      <c r="I19" s="40" t="s">
        <v>15</v>
      </c>
      <c r="J19" s="30" t="s">
        <v>11</v>
      </c>
      <c r="K19" s="30" t="s">
        <v>12</v>
      </c>
      <c r="L19" s="30" t="s">
        <v>13</v>
      </c>
      <c r="M19" s="30" t="s">
        <v>9</v>
      </c>
      <c r="N19" s="36" t="s">
        <v>10</v>
      </c>
    </row>
    <row r="20" spans="1:16" s="6" customFormat="1" ht="30" x14ac:dyDescent="0.25">
      <c r="A20" s="31"/>
      <c r="B20" s="31"/>
      <c r="C20" s="18" t="s">
        <v>3</v>
      </c>
      <c r="D20" s="18" t="s">
        <v>4</v>
      </c>
      <c r="E20" s="16" t="s">
        <v>6</v>
      </c>
      <c r="F20" s="16" t="s">
        <v>6</v>
      </c>
      <c r="G20" s="16" t="s">
        <v>6</v>
      </c>
      <c r="H20" s="16" t="s">
        <v>6</v>
      </c>
      <c r="I20" s="41"/>
      <c r="J20" s="30"/>
      <c r="K20" s="30"/>
      <c r="L20" s="30"/>
      <c r="M20" s="30"/>
      <c r="N20" s="36"/>
    </row>
    <row r="21" spans="1:16" s="6" customFormat="1" x14ac:dyDescent="0.25">
      <c r="A21" s="22">
        <v>1</v>
      </c>
      <c r="B21" s="21" t="s">
        <v>31</v>
      </c>
      <c r="C21" s="23" t="s">
        <v>29</v>
      </c>
      <c r="D21" s="11">
        <v>4</v>
      </c>
      <c r="E21" s="19">
        <v>7800</v>
      </c>
      <c r="F21" s="16">
        <v>8000</v>
      </c>
      <c r="G21" s="16">
        <v>7900</v>
      </c>
      <c r="H21" s="16"/>
      <c r="I21" s="26">
        <f>AVERAGE(E21:H21)</f>
        <v>7900</v>
      </c>
      <c r="J21" s="17">
        <v>3</v>
      </c>
      <c r="K21" s="17">
        <f>STDEV(E21:H21)</f>
        <v>100</v>
      </c>
      <c r="L21" s="17">
        <f t="shared" ref="L21" si="0">K21/I21*100</f>
        <v>1.2658227848101267</v>
      </c>
      <c r="M21" s="17" t="str">
        <f t="shared" ref="M21" si="1">IF(L21&lt;33,"ОДНОРОДНЫЕ","НЕОДНОРОДНЫЕ")</f>
        <v>ОДНОРОДНЫЕ</v>
      </c>
      <c r="N21" s="16">
        <f>D21*I21</f>
        <v>31600</v>
      </c>
    </row>
    <row r="22" spans="1:16" s="6" customFormat="1" x14ac:dyDescent="0.25">
      <c r="A22" s="27">
        <v>2</v>
      </c>
      <c r="B22" s="21" t="s">
        <v>32</v>
      </c>
      <c r="C22" s="23" t="s">
        <v>29</v>
      </c>
      <c r="D22" s="11">
        <v>4</v>
      </c>
      <c r="E22" s="19">
        <v>10200</v>
      </c>
      <c r="F22" s="28">
        <v>10100</v>
      </c>
      <c r="G22" s="28">
        <v>10000</v>
      </c>
      <c r="H22" s="28"/>
      <c r="I22" s="28">
        <f t="shared" ref="I22:I23" si="2">AVERAGE(E22:H22)</f>
        <v>10100</v>
      </c>
      <c r="J22" s="27">
        <v>3</v>
      </c>
      <c r="K22" s="27">
        <f t="shared" ref="K22:K23" si="3">STDEV(E22:H22)</f>
        <v>100</v>
      </c>
      <c r="L22" s="27">
        <f t="shared" ref="L22:L23" si="4">K22/I22*100</f>
        <v>0.99009900990099009</v>
      </c>
      <c r="M22" s="27" t="str">
        <f t="shared" ref="M22:M23" si="5">IF(L22&lt;33,"ОДНОРОДНЫЕ","НЕОДНОРОДНЫЕ")</f>
        <v>ОДНОРОДНЫЕ</v>
      </c>
      <c r="N22" s="28">
        <f t="shared" ref="N22:N23" si="6">D22*I22</f>
        <v>40400</v>
      </c>
    </row>
    <row r="23" spans="1:16" s="6" customFormat="1" x14ac:dyDescent="0.25">
      <c r="A23" s="27">
        <v>3</v>
      </c>
      <c r="B23" s="21" t="s">
        <v>33</v>
      </c>
      <c r="C23" s="23" t="s">
        <v>29</v>
      </c>
      <c r="D23" s="11">
        <v>8</v>
      </c>
      <c r="E23" s="19">
        <v>11500</v>
      </c>
      <c r="F23" s="28">
        <v>12000</v>
      </c>
      <c r="G23" s="28">
        <v>12000</v>
      </c>
      <c r="H23" s="28"/>
      <c r="I23" s="28">
        <f t="shared" si="2"/>
        <v>11833.333333333334</v>
      </c>
      <c r="J23" s="27">
        <v>3</v>
      </c>
      <c r="K23" s="27">
        <f t="shared" si="3"/>
        <v>288.6751345948129</v>
      </c>
      <c r="L23" s="27">
        <f t="shared" si="4"/>
        <v>2.4395081796744753</v>
      </c>
      <c r="M23" s="27" t="str">
        <f t="shared" si="5"/>
        <v>ОДНОРОДНЫЕ</v>
      </c>
      <c r="N23" s="28">
        <f t="shared" si="6"/>
        <v>94666.666666666672</v>
      </c>
    </row>
    <row r="24" spans="1:16" s="6" customFormat="1" x14ac:dyDescent="0.25">
      <c r="A24" s="22"/>
      <c r="B24" s="24"/>
      <c r="C24" s="22"/>
      <c r="D24" s="20"/>
      <c r="E24" s="16">
        <v>164000</v>
      </c>
      <c r="F24" s="25">
        <v>168400</v>
      </c>
      <c r="G24" s="25">
        <v>167600</v>
      </c>
      <c r="H24" s="16"/>
      <c r="I24" s="16"/>
      <c r="J24" s="17"/>
      <c r="K24" s="17"/>
      <c r="L24" s="17"/>
      <c r="M24" s="27"/>
      <c r="N24" s="29">
        <f>SUM(N21:N23)</f>
        <v>166666.66666666669</v>
      </c>
    </row>
    <row r="25" spans="1:16" s="7" customFormat="1" x14ac:dyDescent="0.25">
      <c r="A25" s="13"/>
      <c r="B25" s="13"/>
      <c r="C25" s="13"/>
      <c r="D25" s="13"/>
      <c r="E25" s="4"/>
      <c r="F25" s="4"/>
      <c r="G25" s="4"/>
      <c r="H25" s="4"/>
      <c r="I25" s="4"/>
      <c r="J25" s="13"/>
      <c r="K25" s="13"/>
      <c r="L25" s="13"/>
      <c r="M25" s="13"/>
      <c r="N25" s="4"/>
    </row>
    <row r="26" spans="1:16" s="10" customFormat="1" ht="33.6" customHeight="1" x14ac:dyDescent="0.25">
      <c r="A26" s="34" t="s">
        <v>24</v>
      </c>
      <c r="B26" s="34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</row>
    <row r="27" spans="1:16" s="10" customFormat="1" ht="33.6" customHeight="1" x14ac:dyDescent="0.25">
      <c r="A27" s="35" t="s">
        <v>23</v>
      </c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</row>
    <row r="28" spans="1:16" s="10" customFormat="1" ht="15" customHeight="1" x14ac:dyDescent="0.25">
      <c r="A28" s="35"/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</row>
    <row r="29" spans="1:16" s="10" customFormat="1" ht="31.9" customHeight="1" x14ac:dyDescent="0.25">
      <c r="A29" s="32" t="s">
        <v>37</v>
      </c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14"/>
      <c r="P29" s="14"/>
    </row>
  </sheetData>
  <mergeCells count="17">
    <mergeCell ref="K13:L13"/>
    <mergeCell ref="B15:M15"/>
    <mergeCell ref="A26:N26"/>
    <mergeCell ref="A27:N27"/>
    <mergeCell ref="A28:N28"/>
    <mergeCell ref="N19:N20"/>
    <mergeCell ref="A18:B18"/>
    <mergeCell ref="C18:D18"/>
    <mergeCell ref="I19:I20"/>
    <mergeCell ref="J19:J20"/>
    <mergeCell ref="K19:K20"/>
    <mergeCell ref="L19:L20"/>
    <mergeCell ref="M19:M20"/>
    <mergeCell ref="A19:A20"/>
    <mergeCell ref="B19:B20"/>
    <mergeCell ref="C19:D19"/>
    <mergeCell ref="A29:N29"/>
  </mergeCells>
  <conditionalFormatting sqref="M21:M24">
    <cfRule type="containsText" dxfId="5" priority="10" operator="containsText" text="НЕ">
      <formula>NOT(ISERROR(SEARCH("НЕ",M21)))</formula>
    </cfRule>
    <cfRule type="containsText" dxfId="4" priority="11" operator="containsText" text="ОДНОРОДНЫЕ">
      <formula>NOT(ISERROR(SEARCH("ОДНОРОДНЫЕ",M21)))</formula>
    </cfRule>
    <cfRule type="containsText" dxfId="3" priority="12" operator="containsText" text="НЕОДНОРОДНЫЕ">
      <formula>NOT(ISERROR(SEARCH("НЕОДНОРОДНЫЕ",M21)))</formula>
    </cfRule>
  </conditionalFormatting>
  <conditionalFormatting sqref="M21:M24">
    <cfRule type="containsText" dxfId="2" priority="7" operator="containsText" text="НЕОДНОРОДНЫЕ">
      <formula>NOT(ISERROR(SEARCH("НЕОДНОРОДНЫЕ",M21)))</formula>
    </cfRule>
    <cfRule type="containsText" dxfId="1" priority="8" operator="containsText" text="ОДНОРОДНЫЕ">
      <formula>NOT(ISERROR(SEARCH("ОДНОРОДНЫЕ",M21)))</formula>
    </cfRule>
    <cfRule type="containsText" dxfId="0" priority="9" operator="containsText" text="НЕОДНОРОДНЫЕ">
      <formula>NOT(ISERROR(SEARCH("НЕОДНОРОДНЫЕ",M21)))</formula>
    </cfRule>
  </conditionalFormatting>
  <pageMargins left="0.31496062992125984" right="0.19685039370078741" top="0.35433070866141736" bottom="0.35433070866141736" header="0.11811023622047245" footer="0.11811023622047245"/>
  <pageSetup paperSize="9" scale="8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2022-12-21T06:20:57Z</dcterms:modified>
</cp:coreProperties>
</file>