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0" i="1"/>
  <c r="L21"/>
  <c r="L22"/>
  <c r="L23"/>
  <c r="L24"/>
  <c r="L25"/>
  <c r="L26"/>
  <c r="K26"/>
  <c r="K20"/>
  <c r="K21"/>
  <c r="K22"/>
  <c r="K23"/>
  <c r="K24"/>
  <c r="K25"/>
  <c r="J20"/>
  <c r="J21"/>
  <c r="J22"/>
  <c r="J23"/>
  <c r="J24"/>
  <c r="J25"/>
  <c r="J26"/>
  <c r="M26" l="1"/>
  <c r="N26" s="1"/>
  <c r="M24"/>
  <c r="N24" s="1"/>
  <c r="M20"/>
  <c r="N20" s="1"/>
  <c r="M25"/>
  <c r="N25" s="1"/>
  <c r="M21"/>
  <c r="N21" s="1"/>
  <c r="M22"/>
  <c r="N22" s="1"/>
  <c r="M23"/>
  <c r="N23" s="1"/>
  <c r="O25"/>
  <c r="O22"/>
  <c r="O23"/>
  <c r="L19"/>
  <c r="K19"/>
  <c r="O21"/>
  <c r="J19"/>
  <c r="O20" l="1"/>
  <c r="M19"/>
  <c r="N19" s="1"/>
  <c r="O24"/>
  <c r="O19"/>
  <c r="C16" l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<sst xmlns="http://schemas.openxmlformats.org/spreadsheetml/2006/main" count="45" uniqueCount="39">
  <si>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</si>
  <si>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</si>
  <si>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</si>
  <si>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</si>
  <si>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</si>
  <si>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</si>
  <si>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</si>
  <si>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</si>
  <si>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</si>
  <si>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</si>
  <si>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</si>
  <si>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</si>
  <si>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</si>
  <si>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</si>
  <si>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</si>
  <si>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</si>
  <si>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</si>
  <si>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</si>
  <si>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</si>
  <si>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</si>
  <si>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</si>
  <si>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</si>
  <si>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</si>
  <si>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</si>
  <si>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</si>
  <si>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</si>
  <si>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</si>
  <si>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</si>
  <si>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</si>
  <si>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</si>
  <si>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</si>
  <si>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Колбаса Докторская категории «А»</t>
  </si>
  <si>
    <t>Сосиски молочные категории «Б»</t>
  </si>
  <si>
    <t>Фарш мясной Домашний категории «Б»</t>
  </si>
  <si>
    <t>КП вх.6597-12/22 от 07.12.2022</t>
  </si>
  <si>
    <t>КП вх.6598-12/22 от 07.12.2022</t>
  </si>
  <si>
    <t>КП вх.6599-12/22 от 07.12.2022</t>
  </si>
  <si>
    <t>на поставку мясных продуктов путем запроса котировок</t>
  </si>
  <si>
    <t>№ 336-22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</si>
</sst>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tabSelected="1" topLeftCell="A21" zoomScale="85" zoomScaleNormal="85" zoomScalePageLayoutView="70" workbookViewId="0">
      <selection sqref="A1:P30"/>
    </sheetView>
  </sheetViews>
  <sheetFormatPr defaultColWidth="9.140625" defaultRowHeight="1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19" t="s">
        <v>27</v>
      </c>
    </row>
    <row r="2" spans="1:15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  <c r="O2" s="19" t="s">
        <v>28</v>
      </c>
    </row>
    <row r="3" spans="1:15">
      <c r="A3" s="5"/>
      <c r="B3" s="5"/>
      <c r="C3" s="5"/>
      <c r="D3" s="5"/>
      <c r="E3" s="6"/>
      <c r="F3" s="6"/>
      <c r="G3" s="6"/>
      <c r="H3" s="6"/>
      <c r="I3" s="6"/>
      <c r="J3" s="6"/>
      <c r="K3" s="5"/>
      <c r="L3" s="5"/>
      <c r="M3" s="5"/>
      <c r="N3" s="5"/>
      <c r="O3" s="19" t="s">
        <v>37</v>
      </c>
    </row>
    <row r="4" spans="1:15">
      <c r="A4" s="5"/>
      <c r="B4" s="5"/>
      <c r="C4" s="5"/>
      <c r="D4" s="5"/>
      <c r="E4" s="6"/>
      <c r="F4" s="6"/>
      <c r="G4" s="6"/>
      <c r="H4" s="6"/>
      <c r="I4" s="6"/>
      <c r="J4" s="6"/>
      <c r="K4" s="5"/>
      <c r="L4" s="5"/>
      <c r="M4" s="5"/>
      <c r="N4" s="5"/>
      <c r="O4" s="19" t="s">
        <v>29</v>
      </c>
    </row>
    <row r="5" spans="1:15">
      <c r="A5" s="5"/>
      <c r="B5" s="5"/>
      <c r="C5" s="5"/>
      <c r="D5" s="5"/>
      <c r="E5" s="6"/>
      <c r="F5" s="6"/>
      <c r="G5" s="6"/>
      <c r="H5" s="6"/>
      <c r="I5" s="6"/>
      <c r="J5" s="6"/>
      <c r="K5" s="5"/>
      <c r="L5" s="5"/>
      <c r="M5" s="5"/>
      <c r="N5" s="5"/>
      <c r="O5" s="19" t="s">
        <v>30</v>
      </c>
    </row>
    <row r="6" spans="1:15">
      <c r="A6" s="5"/>
      <c r="B6" s="5"/>
      <c r="C6" s="5"/>
      <c r="D6" s="5"/>
      <c r="E6" s="6"/>
      <c r="F6" s="6"/>
      <c r="G6" s="6"/>
      <c r="H6" s="6"/>
      <c r="I6" s="6"/>
      <c r="J6" s="6"/>
      <c r="K6" s="5"/>
      <c r="L6" s="5"/>
      <c r="M6" s="5"/>
      <c r="N6" s="5"/>
      <c r="O6" s="19" t="s">
        <v>38</v>
      </c>
    </row>
    <row r="7" spans="1:15" s="7" customFormat="1">
      <c r="A7" s="5"/>
      <c r="B7" s="5"/>
      <c r="C7" s="5"/>
      <c r="D7" s="5"/>
      <c r="E7" s="6"/>
      <c r="F7" s="6"/>
      <c r="G7" s="6"/>
      <c r="H7" s="6"/>
      <c r="I7" s="6"/>
      <c r="J7" s="6"/>
      <c r="K7" s="5"/>
      <c r="L7" s="5"/>
      <c r="M7" s="5"/>
      <c r="N7" s="5"/>
      <c r="O7" s="8" t="s">
        <v>16</v>
      </c>
    </row>
    <row r="8" spans="1:15" s="7" customFormat="1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9" t="s">
        <v>21</v>
      </c>
    </row>
    <row r="9" spans="1:15" s="7" customFormat="1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17</v>
      </c>
    </row>
    <row r="10" spans="1:15" s="7" customFormat="1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6"/>
    </row>
    <row r="11" spans="1:15" s="7" customFormat="1" ht="28.9" customHeight="1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23" t="s">
        <v>20</v>
      </c>
      <c r="M11" s="23"/>
      <c r="N11" s="5"/>
      <c r="O11" s="4" t="s">
        <v>18</v>
      </c>
    </row>
    <row r="12" spans="1:15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5"/>
      <c r="M12" s="5"/>
      <c r="N12" s="5"/>
      <c r="O12" s="4"/>
    </row>
    <row r="13" spans="1:15">
      <c r="A13" s="5"/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"/>
    </row>
    <row r="14" spans="1:15">
      <c r="A14" s="5"/>
      <c r="B14" s="5"/>
      <c r="C14" s="5"/>
      <c r="D14" s="5"/>
      <c r="E14" s="6"/>
      <c r="F14" s="6"/>
      <c r="G14" s="6"/>
      <c r="H14" s="6"/>
      <c r="I14" s="6"/>
      <c r="J14" s="6"/>
      <c r="K14" s="5"/>
      <c r="L14" s="5"/>
      <c r="M14" s="5"/>
      <c r="N14" s="5"/>
      <c r="O14" s="6"/>
    </row>
    <row r="15" spans="1:15">
      <c r="A15" s="5"/>
      <c r="B15" s="5"/>
      <c r="C15" s="5"/>
      <c r="D15" s="5"/>
      <c r="E15" s="6"/>
      <c r="F15" s="6"/>
      <c r="G15" s="6"/>
      <c r="H15" s="6"/>
      <c r="I15" s="6"/>
      <c r="J15" s="6"/>
      <c r="K15" s="5"/>
      <c r="L15" s="5"/>
      <c r="M15" s="5"/>
      <c r="N15" s="5"/>
      <c r="O15" s="6"/>
    </row>
    <row r="16" spans="1:15" s="5" customFormat="1" ht="54.6" customHeight="1">
      <c r="A16" s="27" t="s">
        <v>14</v>
      </c>
      <c r="B16" s="28"/>
      <c r="C16" s="29">
        <f>SUMIF(O19:O25,"&gt;0")</f>
        <v>389767.5</v>
      </c>
      <c r="D16" s="28"/>
      <c r="E16" s="20" t="s">
        <v>34</v>
      </c>
      <c r="F16" s="20" t="s">
        <v>35</v>
      </c>
      <c r="G16" s="20" t="s">
        <v>36</v>
      </c>
      <c r="H16" s="16"/>
      <c r="I16" s="16"/>
      <c r="J16" s="14"/>
      <c r="K16" s="15"/>
      <c r="L16" s="15"/>
      <c r="M16" s="15"/>
      <c r="N16" s="15"/>
      <c r="O16" s="14"/>
    </row>
    <row r="17" spans="1:19" s="5" customFormat="1" ht="30" customHeight="1">
      <c r="A17" s="21" t="s">
        <v>0</v>
      </c>
      <c r="B17" s="21" t="s">
        <v>1</v>
      </c>
      <c r="C17" s="21" t="s">
        <v>2</v>
      </c>
      <c r="D17" s="21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30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6" t="s">
        <v>10</v>
      </c>
    </row>
    <row r="18" spans="1:19" s="5" customFormat="1" ht="30">
      <c r="A18" s="21"/>
      <c r="B18" s="21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31"/>
      <c r="K18" s="21"/>
      <c r="L18" s="21"/>
      <c r="M18" s="21"/>
      <c r="N18" s="21"/>
      <c r="O18" s="26"/>
    </row>
    <row r="19" spans="1:19" s="5" customFormat="1" ht="35.25" customHeight="1">
      <c r="A19" s="15">
        <v>1</v>
      </c>
      <c r="B19" s="18" t="s">
        <v>31</v>
      </c>
      <c r="C19" s="15" t="s">
        <v>25</v>
      </c>
      <c r="D19" s="11">
        <v>400</v>
      </c>
      <c r="E19" s="14">
        <v>398.17</v>
      </c>
      <c r="F19" s="14">
        <v>298.17</v>
      </c>
      <c r="G19" s="14">
        <v>399.77</v>
      </c>
      <c r="H19" s="14"/>
      <c r="I19" s="14"/>
      <c r="J19" s="14">
        <f t="shared" ref="J19:J26" si="0">AVERAGE(E19:I19)</f>
        <v>365.37000000000006</v>
      </c>
      <c r="K19" s="15">
        <f t="shared" ref="K19:K26" si="1">COUNT(E19:I19)</f>
        <v>3</v>
      </c>
      <c r="L19" s="15">
        <f t="shared" ref="L19:L26" si="2">STDEV(E19:I19)</f>
        <v>58.202405448571724</v>
      </c>
      <c r="M19" s="15">
        <f t="shared" ref="M19:M26" si="3">L19/J19*100</f>
        <v>15.929716574587873</v>
      </c>
      <c r="N19" s="15" t="str">
        <f t="shared" ref="N19:N26" si="4">IF(M19&lt;33,"ОДНОРОДНЫЕ","НЕОДНОРОДНЫЕ")</f>
        <v>ОДНОРОДНЫЕ</v>
      </c>
      <c r="O19" s="14">
        <f t="shared" ref="O19:O24" si="5">D19*J19</f>
        <v>146148.00000000003</v>
      </c>
    </row>
    <row r="20" spans="1:19" s="5" customFormat="1" ht="35.25" customHeight="1">
      <c r="A20" s="15">
        <v>2</v>
      </c>
      <c r="B20" s="18" t="s">
        <v>32</v>
      </c>
      <c r="C20" s="15" t="s">
        <v>25</v>
      </c>
      <c r="D20" s="11">
        <v>450</v>
      </c>
      <c r="E20" s="14">
        <v>399.95</v>
      </c>
      <c r="F20" s="14">
        <v>299.35000000000002</v>
      </c>
      <c r="G20" s="14">
        <v>397.23</v>
      </c>
      <c r="H20" s="14"/>
      <c r="I20" s="14"/>
      <c r="J20" s="14">
        <f t="shared" si="0"/>
        <v>365.51</v>
      </c>
      <c r="K20" s="15">
        <f t="shared" si="1"/>
        <v>3</v>
      </c>
      <c r="L20" s="15">
        <f t="shared" si="2"/>
        <v>57.312379116557807</v>
      </c>
      <c r="M20" s="15">
        <f t="shared" si="3"/>
        <v>15.680112477513012</v>
      </c>
      <c r="N20" s="15" t="str">
        <f t="shared" si="4"/>
        <v>ОДНОРОДНЫЕ</v>
      </c>
      <c r="O20" s="14">
        <f t="shared" si="5"/>
        <v>164479.5</v>
      </c>
    </row>
    <row r="21" spans="1:19" s="5" customFormat="1" ht="35.25" customHeight="1">
      <c r="A21" s="15">
        <v>3</v>
      </c>
      <c r="B21" s="18" t="s">
        <v>33</v>
      </c>
      <c r="C21" s="15" t="s">
        <v>25</v>
      </c>
      <c r="D21" s="12">
        <v>200</v>
      </c>
      <c r="E21" s="14">
        <v>420</v>
      </c>
      <c r="F21" s="14">
        <v>347.55</v>
      </c>
      <c r="G21" s="14">
        <v>419.55</v>
      </c>
      <c r="H21" s="14"/>
      <c r="I21" s="14"/>
      <c r="J21" s="14">
        <f t="shared" si="0"/>
        <v>395.7</v>
      </c>
      <c r="K21" s="15">
        <f t="shared" si="1"/>
        <v>3</v>
      </c>
      <c r="L21" s="15">
        <f t="shared" si="2"/>
        <v>41.699730214954627</v>
      </c>
      <c r="M21" s="15">
        <f t="shared" si="3"/>
        <v>10.538218401555376</v>
      </c>
      <c r="N21" s="15" t="str">
        <f t="shared" si="4"/>
        <v>ОДНОРОДНЫЕ</v>
      </c>
      <c r="O21" s="14">
        <f t="shared" si="5"/>
        <v>79140</v>
      </c>
    </row>
    <row r="22" spans="1:19" s="5" customFormat="1" ht="17.45" hidden="1" customHeight="1">
      <c r="A22" s="15"/>
      <c r="B22" s="18"/>
      <c r="C22" s="15"/>
      <c r="D22" s="12"/>
      <c r="E22" s="14"/>
      <c r="F22" s="14"/>
      <c r="G22" s="14"/>
      <c r="H22" s="14"/>
      <c r="I22" s="14"/>
      <c r="J22" s="14" t="e">
        <f t="shared" si="0"/>
        <v>#DIV/0!</v>
      </c>
      <c r="K22" s="15">
        <f t="shared" si="1"/>
        <v>0</v>
      </c>
      <c r="L22" s="15" t="e">
        <f t="shared" si="2"/>
        <v>#DIV/0!</v>
      </c>
      <c r="M22" s="15" t="e">
        <f t="shared" si="3"/>
        <v>#DIV/0!</v>
      </c>
      <c r="N22" s="15" t="e">
        <f t="shared" si="4"/>
        <v>#DIV/0!</v>
      </c>
      <c r="O22" s="14" t="e">
        <f t="shared" ref="O22:O23" si="6">D22*J22</f>
        <v>#DIV/0!</v>
      </c>
    </row>
    <row r="23" spans="1:19" s="5" customFormat="1" ht="17.45" hidden="1" customHeight="1">
      <c r="A23" s="15"/>
      <c r="B23" s="18"/>
      <c r="C23" s="15"/>
      <c r="D23" s="12"/>
      <c r="E23" s="14"/>
      <c r="F23" s="14"/>
      <c r="G23" s="14"/>
      <c r="H23" s="14"/>
      <c r="I23" s="14"/>
      <c r="J23" s="14" t="e">
        <f t="shared" si="0"/>
        <v>#DIV/0!</v>
      </c>
      <c r="K23" s="15">
        <f t="shared" si="1"/>
        <v>0</v>
      </c>
      <c r="L23" s="15" t="e">
        <f t="shared" si="2"/>
        <v>#DIV/0!</v>
      </c>
      <c r="M23" s="15" t="e">
        <f t="shared" si="3"/>
        <v>#DIV/0!</v>
      </c>
      <c r="N23" s="15" t="e">
        <f t="shared" si="4"/>
        <v>#DIV/0!</v>
      </c>
      <c r="O23" s="14" t="e">
        <f t="shared" si="6"/>
        <v>#DIV/0!</v>
      </c>
    </row>
    <row r="24" spans="1:19" s="5" customFormat="1" ht="17.45" hidden="1" customHeight="1">
      <c r="A24" s="15"/>
      <c r="B24" s="18"/>
      <c r="C24" s="15"/>
      <c r="D24" s="11"/>
      <c r="E24" s="14"/>
      <c r="F24" s="14"/>
      <c r="G24" s="14"/>
      <c r="H24" s="14"/>
      <c r="I24" s="14"/>
      <c r="J24" s="14" t="e">
        <f t="shared" si="0"/>
        <v>#DIV/0!</v>
      </c>
      <c r="K24" s="15">
        <f t="shared" si="1"/>
        <v>0</v>
      </c>
      <c r="L24" s="15" t="e">
        <f t="shared" si="2"/>
        <v>#DIV/0!</v>
      </c>
      <c r="M24" s="15" t="e">
        <f t="shared" si="3"/>
        <v>#DIV/0!</v>
      </c>
      <c r="N24" s="15" t="e">
        <f t="shared" si="4"/>
        <v>#DIV/0!</v>
      </c>
      <c r="O24" s="14" t="e">
        <f t="shared" si="5"/>
        <v>#DIV/0!</v>
      </c>
    </row>
    <row r="25" spans="1:19" s="5" customFormat="1" ht="17.45" hidden="1" customHeight="1">
      <c r="A25" s="15"/>
      <c r="B25" s="18"/>
      <c r="C25" s="15"/>
      <c r="D25" s="11"/>
      <c r="E25" s="14"/>
      <c r="F25" s="14"/>
      <c r="G25" s="14"/>
      <c r="H25" s="14"/>
      <c r="I25" s="14"/>
      <c r="J25" s="14" t="e">
        <f t="shared" si="0"/>
        <v>#DIV/0!</v>
      </c>
      <c r="K25" s="15">
        <f t="shared" si="1"/>
        <v>0</v>
      </c>
      <c r="L25" s="15" t="e">
        <f t="shared" si="2"/>
        <v>#DIV/0!</v>
      </c>
      <c r="M25" s="15" t="e">
        <f t="shared" si="3"/>
        <v>#DIV/0!</v>
      </c>
      <c r="N25" s="15" t="e">
        <f t="shared" si="4"/>
        <v>#DIV/0!</v>
      </c>
      <c r="O25" s="14" t="e">
        <f t="shared" ref="O25" si="7">D25*J25</f>
        <v>#DIV/0!</v>
      </c>
    </row>
    <row r="26" spans="1:19" s="5" customFormat="1" ht="17.45" customHeight="1">
      <c r="A26" s="15"/>
      <c r="B26" s="17"/>
      <c r="C26" s="15"/>
      <c r="D26" s="11"/>
      <c r="E26" s="14">
        <v>423245.5</v>
      </c>
      <c r="F26" s="14">
        <v>323485.5</v>
      </c>
      <c r="G26" s="14">
        <v>422571.5</v>
      </c>
      <c r="H26" s="14"/>
      <c r="I26" s="14"/>
      <c r="J26" s="14">
        <f t="shared" si="0"/>
        <v>389767.5</v>
      </c>
      <c r="K26" s="15">
        <f t="shared" si="1"/>
        <v>3</v>
      </c>
      <c r="L26" s="15">
        <f t="shared" si="2"/>
        <v>57402.885049446777</v>
      </c>
      <c r="M26" s="15">
        <f t="shared" si="3"/>
        <v>14.72746831109489</v>
      </c>
      <c r="N26" s="15" t="str">
        <f t="shared" si="4"/>
        <v>ОДНОРОДНЫЕ</v>
      </c>
      <c r="O26" s="14"/>
    </row>
    <row r="27" spans="1:19" s="7" customFormat="1">
      <c r="A27" s="5"/>
      <c r="B27" s="5"/>
      <c r="C27" s="5"/>
      <c r="D27" s="5"/>
      <c r="E27" s="6"/>
      <c r="F27" s="6"/>
      <c r="G27" s="6"/>
      <c r="H27" s="6"/>
      <c r="I27" s="6"/>
      <c r="J27" s="6"/>
      <c r="K27" s="5"/>
      <c r="L27" s="5"/>
      <c r="M27" s="5"/>
      <c r="N27" s="5"/>
      <c r="O27" s="6"/>
      <c r="Q27" s="1"/>
      <c r="R27" s="1"/>
      <c r="S27" s="1"/>
    </row>
    <row r="28" spans="1:19" s="13" customFormat="1" ht="33.6" customHeight="1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9" s="13" customFormat="1" ht="33.6" customHeight="1">
      <c r="A29" s="25" t="s">
        <v>24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9" s="13" customFormat="1" ht="1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9" s="10" customFormat="1" ht="31.9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</sheetData>
  <mergeCells count="17">
    <mergeCell ref="N17:N18"/>
    <mergeCell ref="A17:A18"/>
    <mergeCell ref="B17:B18"/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2022-12-21T14:00:36Z</dcterms:modified>
</cp:coreProperties>
</file>