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<sst xmlns="http://schemas.openxmlformats.org/spreadsheetml/2006/main" count="51" uniqueCount="43">
  <si>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</si>
  <si>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</si>
  <si>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</si>
  <si>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</si>
  <si>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</si>
  <si>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</si>
  <si>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</si>
  <si>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</si>
  <si>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</si>
  <si>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</si>
  <si>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</si>
  <si>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</si>
  <si>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</si>
  <si>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</si>
  <si>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</si>
  <si>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</si>
  <si>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</si>
  <si>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</si>
  <si>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</si>
  <si>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</si>
  <si>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</si>
  <si>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</si>
  <si>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</si>
  <si>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</si>
  <si>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</si>
  <si>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</si>
  <si>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</si>
  <si>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</si>
  <si>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</si>
  <si>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</si>
  <si>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</si>
  <si>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Сканер штрих – кода проводной</t>
  </si>
  <si>
    <t>Сканер штрих – кода беспроводной</t>
  </si>
  <si>
    <t>Принтер этикеток + тенрмоэтикетка (4500 шт.)</t>
  </si>
  <si>
    <t>Считыватель смарт-карт</t>
  </si>
  <si>
    <t>Чековый принтер</t>
  </si>
  <si>
    <t>шт.</t>
  </si>
  <si>
    <t>КП вх.6488-12/22 от 02.12.2022</t>
  </si>
  <si>
    <t>КП вх.6489-12/22 от 02.12.2022</t>
  </si>
  <si>
    <t>КП вх.6490-12/22 от 02.12.2022</t>
  </si>
  <si>
    <t>на поставку оргтехники (принтер, сканер) путем запроса котировок</t>
  </si>
  <si>
    <t>№ 295-22</t>
  </si>
  <si>
    <t>Исходя из имеющегося у Заказчика объёма финансового обеспечения для осуществления закупки НМЦД устанавливается в размере 256 224 (двести пятьдесят шесть тысяч двести двадцать четыре)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</si>
</sst>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Normal="100" workbookViewId="0">
      <selection activeCell="A60" sqref="A60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8"/>
      <c r="B1" s="19"/>
      <c r="C1" s="19"/>
      <c r="D1" s="19"/>
      <c r="E1" s="20"/>
      <c r="F1" s="20"/>
      <c r="G1" s="20"/>
      <c r="H1" s="20"/>
      <c r="I1" s="20"/>
      <c r="J1" s="20"/>
      <c r="K1" s="21"/>
      <c r="L1" s="18"/>
      <c r="M1" s="18"/>
      <c r="N1" s="18"/>
      <c r="O1" s="13" t="s">
        <v>27</v>
      </c>
    </row>
    <row r="2" spans="1:15" ht="14.45" customHeight="1" x14ac:dyDescent="0.25">
      <c r="A2" s="18"/>
      <c r="B2" s="19"/>
      <c r="C2" s="19"/>
      <c r="D2" s="19"/>
      <c r="E2" s="20"/>
      <c r="F2" s="20"/>
      <c r="G2" s="20"/>
      <c r="H2" s="20"/>
      <c r="I2" s="20"/>
      <c r="J2" s="20"/>
      <c r="K2" s="21"/>
      <c r="L2" s="18"/>
      <c r="M2" s="18"/>
      <c r="N2" s="18"/>
      <c r="O2" s="13" t="s">
        <v>28</v>
      </c>
    </row>
    <row r="3" spans="1:15" ht="14.45" customHeight="1" x14ac:dyDescent="0.25">
      <c r="A3" s="18"/>
      <c r="B3" s="19"/>
      <c r="C3" s="19"/>
      <c r="D3" s="19"/>
      <c r="E3" s="20"/>
      <c r="F3" s="20"/>
      <c r="G3" s="20"/>
      <c r="H3" s="20"/>
      <c r="I3" s="20"/>
      <c r="J3" s="20"/>
      <c r="K3" s="21"/>
      <c r="L3" s="18"/>
      <c r="M3" s="18"/>
      <c r="N3" s="18"/>
      <c r="O3" s="13" t="s">
        <v>40</v>
      </c>
    </row>
    <row r="4" spans="1:15" ht="14.45" customHeight="1" x14ac:dyDescent="0.25">
      <c r="A4" s="18"/>
      <c r="B4" s="19"/>
      <c r="C4" s="19"/>
      <c r="D4" s="19"/>
      <c r="E4" s="20"/>
      <c r="F4" s="20"/>
      <c r="G4" s="20"/>
      <c r="H4" s="20"/>
      <c r="I4" s="20"/>
      <c r="J4" s="20"/>
      <c r="K4" s="21"/>
      <c r="L4" s="18"/>
      <c r="M4" s="18"/>
      <c r="N4" s="18"/>
      <c r="O4" s="13" t="s">
        <v>29</v>
      </c>
    </row>
    <row r="5" spans="1:15" s="7" customFormat="1" ht="14.45" customHeight="1" x14ac:dyDescent="0.25">
      <c r="A5" s="19"/>
      <c r="B5" s="19"/>
      <c r="C5" s="19"/>
      <c r="D5" s="19"/>
      <c r="E5" s="20"/>
      <c r="F5" s="20"/>
      <c r="G5" s="20"/>
      <c r="H5" s="20"/>
      <c r="I5" s="20"/>
      <c r="J5" s="20"/>
      <c r="K5" s="19"/>
      <c r="L5" s="19"/>
      <c r="M5" s="19"/>
      <c r="N5" s="19"/>
      <c r="O5" s="13" t="s">
        <v>30</v>
      </c>
    </row>
    <row r="6" spans="1:15" s="7" customFormat="1" ht="14.45" customHeight="1" x14ac:dyDescent="0.25">
      <c r="A6" s="19"/>
      <c r="B6" s="19"/>
      <c r="C6" s="19"/>
      <c r="D6" s="19"/>
      <c r="E6" s="20"/>
      <c r="F6" s="20"/>
      <c r="G6" s="20"/>
      <c r="H6" s="20"/>
      <c r="I6" s="20"/>
      <c r="J6" s="20"/>
      <c r="K6" s="19"/>
      <c r="L6" s="19"/>
      <c r="M6" s="19"/>
      <c r="N6" s="19"/>
      <c r="O6" s="13" t="s">
        <v>41</v>
      </c>
    </row>
    <row r="7" spans="1:15" s="7" customFormat="1" x14ac:dyDescent="0.25">
      <c r="A7" s="19"/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20"/>
    </row>
    <row r="8" spans="1:15" s="10" customFormat="1" x14ac:dyDescent="0.2">
      <c r="A8" s="19"/>
      <c r="B8" s="19"/>
      <c r="C8" s="19"/>
      <c r="D8" s="19"/>
      <c r="E8" s="20"/>
      <c r="F8" s="20"/>
      <c r="G8" s="20"/>
      <c r="H8" s="20"/>
      <c r="I8" s="20"/>
      <c r="J8" s="20"/>
      <c r="K8" s="19"/>
      <c r="L8" s="19"/>
      <c r="M8" s="19"/>
      <c r="N8" s="19"/>
      <c r="O8" s="22" t="s">
        <v>18</v>
      </c>
    </row>
    <row r="9" spans="1:15" s="10" customFormat="1" x14ac:dyDescent="0.2">
      <c r="A9" s="19"/>
      <c r="B9" s="19"/>
      <c r="C9" s="19"/>
      <c r="D9" s="19"/>
      <c r="E9" s="20"/>
      <c r="F9" s="20"/>
      <c r="G9" s="20"/>
      <c r="H9" s="20"/>
      <c r="I9" s="20"/>
      <c r="J9" s="20"/>
      <c r="K9" s="19"/>
      <c r="L9" s="19"/>
      <c r="M9" s="19"/>
      <c r="N9" s="19"/>
      <c r="O9" s="23" t="s">
        <v>19</v>
      </c>
    </row>
    <row r="10" spans="1:15" s="10" customFormat="1" x14ac:dyDescent="0.2">
      <c r="A10" s="19"/>
      <c r="B10" s="19"/>
      <c r="C10" s="19"/>
      <c r="D10" s="19"/>
      <c r="E10" s="20"/>
      <c r="F10" s="20"/>
      <c r="G10" s="20"/>
      <c r="H10" s="20"/>
      <c r="I10" s="20"/>
      <c r="J10" s="20"/>
      <c r="K10" s="19"/>
      <c r="L10" s="19"/>
      <c r="M10" s="19"/>
      <c r="N10" s="19"/>
      <c r="O10" s="23" t="s">
        <v>20</v>
      </c>
    </row>
    <row r="11" spans="1:15" s="10" customFormat="1" x14ac:dyDescent="0.25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19"/>
      <c r="L11" s="19"/>
      <c r="M11" s="19"/>
      <c r="N11" s="19"/>
      <c r="O11" s="20"/>
    </row>
    <row r="12" spans="1:15" s="10" customFormat="1" ht="28.9" customHeight="1" x14ac:dyDescent="0.25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19"/>
      <c r="L12" s="49" t="s">
        <v>21</v>
      </c>
      <c r="M12" s="49"/>
      <c r="N12" s="19"/>
      <c r="O12" s="20" t="s">
        <v>22</v>
      </c>
    </row>
    <row r="13" spans="1:15" x14ac:dyDescent="0.25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19"/>
      <c r="L13" s="19"/>
      <c r="M13" s="19"/>
      <c r="N13" s="19"/>
      <c r="O13" s="20"/>
    </row>
    <row r="14" spans="1:15" x14ac:dyDescent="0.25">
      <c r="A14" s="19"/>
      <c r="B14" s="49" t="s">
        <v>23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20"/>
    </row>
    <row r="15" spans="1:15" hidden="1" x14ac:dyDescent="0.25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19"/>
      <c r="L15" s="19"/>
      <c r="M15" s="19"/>
      <c r="N15" s="19"/>
      <c r="O15" s="20"/>
    </row>
    <row r="16" spans="1:15" s="7" customFormat="1" x14ac:dyDescent="0.25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19"/>
      <c r="L16" s="19"/>
      <c r="M16" s="19"/>
      <c r="N16" s="19"/>
      <c r="O16" s="20"/>
    </row>
    <row r="17" spans="1:15" s="6" customFormat="1" ht="41.45" customHeight="1" x14ac:dyDescent="0.25">
      <c r="A17" s="53" t="s">
        <v>16</v>
      </c>
      <c r="B17" s="54"/>
      <c r="C17" s="55">
        <f>SUMIF(O20:O54,"&gt;0")</f>
        <v>267388.66666666663</v>
      </c>
      <c r="D17" s="56"/>
      <c r="E17" s="24" t="s">
        <v>37</v>
      </c>
      <c r="F17" s="27" t="s">
        <v>38</v>
      </c>
      <c r="G17" s="27" t="s">
        <v>39</v>
      </c>
      <c r="H17" s="24"/>
      <c r="I17" s="24"/>
      <c r="J17" s="24"/>
      <c r="K17" s="25"/>
      <c r="L17" s="25"/>
      <c r="M17" s="12"/>
      <c r="N17" s="12"/>
      <c r="O17" s="26"/>
    </row>
    <row r="18" spans="1:15" s="9" customFormat="1" ht="30" customHeight="1" x14ac:dyDescent="0.25">
      <c r="A18" s="59" t="s">
        <v>0</v>
      </c>
      <c r="B18" s="59" t="s">
        <v>1</v>
      </c>
      <c r="C18" s="59" t="s">
        <v>2</v>
      </c>
      <c r="D18" s="59"/>
      <c r="E18" s="24" t="s">
        <v>5</v>
      </c>
      <c r="F18" s="24" t="s">
        <v>7</v>
      </c>
      <c r="G18" s="24" t="s">
        <v>8</v>
      </c>
      <c r="H18" s="24" t="s">
        <v>9</v>
      </c>
      <c r="I18" s="24" t="s">
        <v>10</v>
      </c>
      <c r="J18" s="57" t="s">
        <v>17</v>
      </c>
      <c r="K18" s="59" t="s">
        <v>13</v>
      </c>
      <c r="L18" s="59" t="s">
        <v>14</v>
      </c>
      <c r="M18" s="59" t="s">
        <v>15</v>
      </c>
      <c r="N18" s="59" t="s">
        <v>11</v>
      </c>
      <c r="O18" s="52" t="s">
        <v>12</v>
      </c>
    </row>
    <row r="19" spans="1:15" s="9" customFormat="1" ht="25.5" x14ac:dyDescent="0.25">
      <c r="A19" s="60"/>
      <c r="B19" s="60"/>
      <c r="C19" s="28" t="s">
        <v>3</v>
      </c>
      <c r="D19" s="28" t="s">
        <v>4</v>
      </c>
      <c r="E19" s="29" t="s">
        <v>6</v>
      </c>
      <c r="F19" s="29" t="s">
        <v>6</v>
      </c>
      <c r="G19" s="29" t="s">
        <v>6</v>
      </c>
      <c r="H19" s="24" t="s">
        <v>6</v>
      </c>
      <c r="I19" s="24" t="s">
        <v>6</v>
      </c>
      <c r="J19" s="58"/>
      <c r="K19" s="59"/>
      <c r="L19" s="59"/>
      <c r="M19" s="59"/>
      <c r="N19" s="59"/>
      <c r="O19" s="52"/>
    </row>
    <row r="20" spans="1:15" s="4" customFormat="1" ht="12.75" x14ac:dyDescent="0.25">
      <c r="A20" s="12">
        <v>1</v>
      </c>
      <c r="B20" s="65" t="s">
        <v>31</v>
      </c>
      <c r="C20" s="12" t="s">
        <v>36</v>
      </c>
      <c r="D20" s="12">
        <v>20</v>
      </c>
      <c r="E20" s="31">
        <v>3695</v>
      </c>
      <c r="F20" s="24">
        <v>3593</v>
      </c>
      <c r="G20" s="24">
        <v>3422</v>
      </c>
      <c r="H20" s="24"/>
      <c r="I20" s="24"/>
      <c r="J20" s="24">
        <f>AVERAGE(E20,F20,G20,H20,I20)</f>
        <v>3570</v>
      </c>
      <c r="K20" s="25">
        <f>COUNT(E20:I20)</f>
        <v>3</v>
      </c>
      <c r="L20" s="12">
        <f>STDEV(E20,F20,G20,H20,I20)</f>
        <v>137.94564146793476</v>
      </c>
      <c r="M20" s="12">
        <f>L20/J20*100</f>
        <v>3.8640235705303851</v>
      </c>
      <c r="N20" s="12" t="str">
        <f>IF(M20&lt;33,"ОДНОРОДНЫЕ","НЕОДНОРОДНЫЕ")</f>
        <v>ОДНОРОДНЫЕ</v>
      </c>
      <c r="O20" s="32">
        <f>D20*J20</f>
        <v>71400</v>
      </c>
    </row>
    <row r="21" spans="1:15" s="6" customFormat="1" ht="12" customHeight="1" x14ac:dyDescent="0.25">
      <c r="A21" s="12">
        <v>2</v>
      </c>
      <c r="B21" s="65" t="s">
        <v>32</v>
      </c>
      <c r="C21" s="12" t="s">
        <v>36</v>
      </c>
      <c r="D21" s="12">
        <v>2</v>
      </c>
      <c r="E21" s="66">
        <v>10847</v>
      </c>
      <c r="F21" s="24">
        <v>10546</v>
      </c>
      <c r="G21" s="24">
        <v>10044</v>
      </c>
      <c r="H21" s="24"/>
      <c r="I21" s="24"/>
      <c r="J21" s="33">
        <f>AVERAGE(E21,F21,G21,H21,I21)</f>
        <v>10479</v>
      </c>
      <c r="K21" s="34">
        <f>COUNT(E21:I21)</f>
        <v>3</v>
      </c>
      <c r="L21" s="30">
        <f>STDEV(E21,F21,G21,H21,I21)</f>
        <v>405.67104900399289</v>
      </c>
      <c r="M21" s="30">
        <f>L21/J21*100</f>
        <v>3.8712763527435148</v>
      </c>
      <c r="N21" s="30" t="str">
        <f>IF(M21&lt;33,"ОДНОРОДНЫЕ","НЕОДНОРОДНЫЕ")</f>
        <v>ОДНОРОДНЫЕ</v>
      </c>
      <c r="O21" s="32">
        <f>D21*J21</f>
        <v>20958</v>
      </c>
    </row>
    <row r="22" spans="1:15" s="4" customFormat="1" ht="25.5" x14ac:dyDescent="0.25">
      <c r="A22" s="12">
        <v>3</v>
      </c>
      <c r="B22" s="65" t="s">
        <v>33</v>
      </c>
      <c r="C22" s="12" t="s">
        <v>36</v>
      </c>
      <c r="D22" s="12">
        <v>10</v>
      </c>
      <c r="E22" s="66">
        <v>9741</v>
      </c>
      <c r="F22" s="24">
        <v>9471</v>
      </c>
      <c r="G22" s="24">
        <v>9020</v>
      </c>
      <c r="H22" s="24"/>
      <c r="I22" s="24"/>
      <c r="J22" s="24">
        <f>AVERAGE(E22,F22,G22,H22,I22)</f>
        <v>9410.6666666666661</v>
      </c>
      <c r="K22" s="25">
        <f>COUNT(E22:I22)</f>
        <v>3</v>
      </c>
      <c r="L22" s="12">
        <f>STDEV(E22,F22,G22,H22,I22)</f>
        <v>364.26684358219228</v>
      </c>
      <c r="M22" s="12">
        <f>L22/J22*100</f>
        <v>3.870786804854693</v>
      </c>
      <c r="N22" s="12" t="str">
        <f>IF(M22&lt;33,"ОДНОРОДНЫЕ","НЕОДНОРОДНЫЕ")</f>
        <v>ОДНОРОДНЫЕ</v>
      </c>
      <c r="O22" s="32">
        <f>D22*J22</f>
        <v>94106.666666666657</v>
      </c>
    </row>
    <row r="23" spans="1:15" s="4" customFormat="1" ht="12.75" x14ac:dyDescent="0.25">
      <c r="A23" s="12">
        <v>4</v>
      </c>
      <c r="B23" s="65" t="s">
        <v>34</v>
      </c>
      <c r="C23" s="12" t="s">
        <v>36</v>
      </c>
      <c r="D23" s="12">
        <v>6</v>
      </c>
      <c r="E23" s="66">
        <v>1850</v>
      </c>
      <c r="F23" s="24">
        <v>1840</v>
      </c>
      <c r="G23" s="24">
        <v>1716</v>
      </c>
      <c r="H23" s="24"/>
      <c r="I23" s="24"/>
      <c r="J23" s="24">
        <f>AVERAGE(E23,F23,G23,H23,I23)</f>
        <v>1802</v>
      </c>
      <c r="K23" s="25">
        <f>COUNT(E23:I23)</f>
        <v>3</v>
      </c>
      <c r="L23" s="12">
        <f>STDEV(E23,F23,G23,H23,I23)</f>
        <v>74.645830426086093</v>
      </c>
      <c r="M23" s="12">
        <f>L23/J23*100</f>
        <v>4.1423879259759211</v>
      </c>
      <c r="N23" s="12" t="str">
        <f>IF(M23&lt;33,"ОДНОРОДНЫЕ","НЕОДНОРОДНЫЕ")</f>
        <v>ОДНОРОДНЫЕ</v>
      </c>
      <c r="O23" s="32">
        <f>D23*J23</f>
        <v>10812</v>
      </c>
    </row>
    <row r="24" spans="1:15" s="5" customFormat="1" ht="12.6" customHeight="1" x14ac:dyDescent="0.25">
      <c r="A24" s="12">
        <v>5</v>
      </c>
      <c r="B24" s="65" t="s">
        <v>35</v>
      </c>
      <c r="C24" s="12" t="s">
        <v>36</v>
      </c>
      <c r="D24" s="12">
        <v>8</v>
      </c>
      <c r="E24" s="66">
        <v>9072</v>
      </c>
      <c r="F24" s="33">
        <v>8820</v>
      </c>
      <c r="G24" s="33">
        <v>8400</v>
      </c>
      <c r="H24" s="33"/>
      <c r="I24" s="33"/>
      <c r="J24" s="33">
        <f t="shared" ref="J24" si="0">AVERAGE(E24,F24,G24,H24,I24)</f>
        <v>8764</v>
      </c>
      <c r="K24" s="34">
        <f t="shared" ref="K24" si="1">COUNT(E24:I24)</f>
        <v>3</v>
      </c>
      <c r="L24" s="30">
        <f t="shared" ref="L24" si="2">STDEV(E24,F24,G24,H24,I24)</f>
        <v>339.48195828349998</v>
      </c>
      <c r="M24" s="30">
        <f t="shared" ref="M24" si="3">L24/J24*100</f>
        <v>3.8735960552658599</v>
      </c>
      <c r="N24" s="30" t="str">
        <f t="shared" ref="N24" si="4">IF(M24&lt;33,"ОДНОРОДНЫЕ","НЕОДНОРОДНЫЕ")</f>
        <v>ОДНОРОДНЫЕ</v>
      </c>
      <c r="O24" s="32">
        <f t="shared" ref="O24" si="5">D24*J24</f>
        <v>70112</v>
      </c>
    </row>
    <row r="25" spans="1:15" s="5" customFormat="1" ht="13.15" hidden="1" customHeight="1" x14ac:dyDescent="0.25">
      <c r="A25" s="62"/>
      <c r="B25" s="63"/>
      <c r="C25" s="64"/>
      <c r="D25" s="64"/>
      <c r="E25" s="66"/>
      <c r="F25" s="33"/>
      <c r="G25" s="33"/>
      <c r="H25" s="33"/>
      <c r="I25" s="33"/>
      <c r="J25" s="33" t="e">
        <f t="shared" ref="J25:J47" si="6">AVERAGE(E25,F25,G25,H25,I25)</f>
        <v>#DIV/0!</v>
      </c>
      <c r="K25" s="34">
        <f t="shared" ref="K25:K47" si="7">COUNT(E25:I25)</f>
        <v>0</v>
      </c>
      <c r="L25" s="30" t="e">
        <f t="shared" ref="L25:L47" si="8">STDEV(E25,F25,G25,H25,I25)</f>
        <v>#DIV/0!</v>
      </c>
      <c r="M25" s="30" t="e">
        <f t="shared" ref="M25:M47" si="9">L25/J25*100</f>
        <v>#DIV/0!</v>
      </c>
      <c r="N25" s="30" t="e">
        <f t="shared" ref="N25:N47" si="10">IF(M25&lt;33,"ОДНОРОДНЫЕ","НЕОДНОРОДНЫЕ")</f>
        <v>#DIV/0!</v>
      </c>
      <c r="O25" s="32" t="e">
        <f t="shared" ref="O25:O47" si="11">D25*J25</f>
        <v>#DIV/0!</v>
      </c>
    </row>
    <row r="26" spans="1:15" s="5" customFormat="1" ht="13.15" hidden="1" customHeight="1" x14ac:dyDescent="0.25">
      <c r="A26" s="30"/>
      <c r="B26" s="16"/>
      <c r="C26" s="17"/>
      <c r="D26" s="17"/>
      <c r="E26" s="66"/>
      <c r="F26" s="33"/>
      <c r="G26" s="33"/>
      <c r="H26" s="33"/>
      <c r="I26" s="33"/>
      <c r="J26" s="33" t="e">
        <f t="shared" si="6"/>
        <v>#DIV/0!</v>
      </c>
      <c r="K26" s="34">
        <f t="shared" si="7"/>
        <v>0</v>
      </c>
      <c r="L26" s="30" t="e">
        <f t="shared" si="8"/>
        <v>#DIV/0!</v>
      </c>
      <c r="M26" s="30" t="e">
        <f t="shared" si="9"/>
        <v>#DIV/0!</v>
      </c>
      <c r="N26" s="30" t="e">
        <f t="shared" si="10"/>
        <v>#DIV/0!</v>
      </c>
      <c r="O26" s="32" t="e">
        <f t="shared" si="11"/>
        <v>#DIV/0!</v>
      </c>
    </row>
    <row r="27" spans="1:15" s="5" customFormat="1" ht="13.15" hidden="1" customHeight="1" x14ac:dyDescent="0.25">
      <c r="A27" s="30"/>
      <c r="B27" s="16"/>
      <c r="C27" s="17"/>
      <c r="D27" s="17"/>
      <c r="E27" s="66"/>
      <c r="F27" s="33"/>
      <c r="G27" s="33"/>
      <c r="H27" s="33"/>
      <c r="I27" s="33"/>
      <c r="J27" s="33" t="e">
        <f t="shared" si="6"/>
        <v>#DIV/0!</v>
      </c>
      <c r="K27" s="34">
        <f t="shared" si="7"/>
        <v>0</v>
      </c>
      <c r="L27" s="30" t="e">
        <f t="shared" si="8"/>
        <v>#DIV/0!</v>
      </c>
      <c r="M27" s="30" t="e">
        <f t="shared" si="9"/>
        <v>#DIV/0!</v>
      </c>
      <c r="N27" s="30" t="e">
        <f t="shared" si="10"/>
        <v>#DIV/0!</v>
      </c>
      <c r="O27" s="32" t="e">
        <f t="shared" si="11"/>
        <v>#DIV/0!</v>
      </c>
    </row>
    <row r="28" spans="1:15" s="5" customFormat="1" ht="13.15" hidden="1" customHeight="1" x14ac:dyDescent="0.25">
      <c r="A28" s="30"/>
      <c r="B28" s="16"/>
      <c r="C28" s="17"/>
      <c r="D28" s="17"/>
      <c r="E28" s="66"/>
      <c r="F28" s="33"/>
      <c r="G28" s="33"/>
      <c r="H28" s="33"/>
      <c r="I28" s="33"/>
      <c r="J28" s="33" t="e">
        <f t="shared" si="6"/>
        <v>#DIV/0!</v>
      </c>
      <c r="K28" s="34">
        <f t="shared" si="7"/>
        <v>0</v>
      </c>
      <c r="L28" s="30" t="e">
        <f t="shared" si="8"/>
        <v>#DIV/0!</v>
      </c>
      <c r="M28" s="30" t="e">
        <f t="shared" si="9"/>
        <v>#DIV/0!</v>
      </c>
      <c r="N28" s="30" t="e">
        <f t="shared" si="10"/>
        <v>#DIV/0!</v>
      </c>
      <c r="O28" s="32" t="e">
        <f t="shared" si="11"/>
        <v>#DIV/0!</v>
      </c>
    </row>
    <row r="29" spans="1:15" s="5" customFormat="1" ht="12.75" hidden="1" x14ac:dyDescent="0.25">
      <c r="A29" s="30"/>
      <c r="B29" s="16"/>
      <c r="C29" s="17"/>
      <c r="D29" s="17"/>
      <c r="E29" s="66"/>
      <c r="F29" s="33"/>
      <c r="G29" s="33"/>
      <c r="H29" s="33"/>
      <c r="I29" s="33"/>
      <c r="J29" s="33" t="e">
        <f t="shared" si="6"/>
        <v>#DIV/0!</v>
      </c>
      <c r="K29" s="34">
        <f t="shared" si="7"/>
        <v>0</v>
      </c>
      <c r="L29" s="30" t="e">
        <f t="shared" si="8"/>
        <v>#DIV/0!</v>
      </c>
      <c r="M29" s="30" t="e">
        <f t="shared" si="9"/>
        <v>#DIV/0!</v>
      </c>
      <c r="N29" s="30" t="e">
        <f t="shared" si="10"/>
        <v>#DIV/0!</v>
      </c>
      <c r="O29" s="32" t="e">
        <f t="shared" si="11"/>
        <v>#DIV/0!</v>
      </c>
    </row>
    <row r="30" spans="1:15" s="5" customFormat="1" ht="12.75" hidden="1" x14ac:dyDescent="0.25">
      <c r="A30" s="30"/>
      <c r="B30" s="16"/>
      <c r="C30" s="17"/>
      <c r="D30" s="17"/>
      <c r="E30" s="66"/>
      <c r="F30" s="33"/>
      <c r="G30" s="33"/>
      <c r="H30" s="33"/>
      <c r="I30" s="33"/>
      <c r="J30" s="33" t="e">
        <f t="shared" si="6"/>
        <v>#DIV/0!</v>
      </c>
      <c r="K30" s="34">
        <f t="shared" si="7"/>
        <v>0</v>
      </c>
      <c r="L30" s="30" t="e">
        <f t="shared" si="8"/>
        <v>#DIV/0!</v>
      </c>
      <c r="M30" s="30" t="e">
        <f t="shared" si="9"/>
        <v>#DIV/0!</v>
      </c>
      <c r="N30" s="30" t="e">
        <f t="shared" si="10"/>
        <v>#DIV/0!</v>
      </c>
      <c r="O30" s="32" t="e">
        <f t="shared" si="11"/>
        <v>#DIV/0!</v>
      </c>
    </row>
    <row r="31" spans="1:15" s="5" customFormat="1" ht="13.15" hidden="1" customHeight="1" x14ac:dyDescent="0.25">
      <c r="A31" s="30"/>
      <c r="B31" s="16"/>
      <c r="C31" s="17"/>
      <c r="D31" s="17"/>
      <c r="E31" s="66"/>
      <c r="F31" s="33"/>
      <c r="G31" s="33"/>
      <c r="H31" s="33"/>
      <c r="I31" s="33"/>
      <c r="J31" s="33" t="e">
        <f t="shared" si="6"/>
        <v>#DIV/0!</v>
      </c>
      <c r="K31" s="34">
        <f t="shared" si="7"/>
        <v>0</v>
      </c>
      <c r="L31" s="30" t="e">
        <f t="shared" si="8"/>
        <v>#DIV/0!</v>
      </c>
      <c r="M31" s="30" t="e">
        <f t="shared" si="9"/>
        <v>#DIV/0!</v>
      </c>
      <c r="N31" s="30" t="e">
        <f t="shared" si="10"/>
        <v>#DIV/0!</v>
      </c>
      <c r="O31" s="32" t="e">
        <f t="shared" si="11"/>
        <v>#DIV/0!</v>
      </c>
    </row>
    <row r="32" spans="1:15" s="5" customFormat="1" ht="12.75" hidden="1" x14ac:dyDescent="0.25">
      <c r="A32" s="30"/>
      <c r="B32" s="16"/>
      <c r="C32" s="17"/>
      <c r="D32" s="17"/>
      <c r="E32" s="66"/>
      <c r="F32" s="33"/>
      <c r="G32" s="33"/>
      <c r="H32" s="33"/>
      <c r="I32" s="33"/>
      <c r="J32" s="33" t="e">
        <f t="shared" si="6"/>
        <v>#DIV/0!</v>
      </c>
      <c r="K32" s="34">
        <f t="shared" si="7"/>
        <v>0</v>
      </c>
      <c r="L32" s="30" t="e">
        <f t="shared" si="8"/>
        <v>#DIV/0!</v>
      </c>
      <c r="M32" s="30" t="e">
        <f t="shared" si="9"/>
        <v>#DIV/0!</v>
      </c>
      <c r="N32" s="30" t="e">
        <f t="shared" si="10"/>
        <v>#DIV/0!</v>
      </c>
      <c r="O32" s="32" t="e">
        <f t="shared" si="11"/>
        <v>#DIV/0!</v>
      </c>
    </row>
    <row r="33" spans="1:15" s="5" customFormat="1" ht="12.75" hidden="1" x14ac:dyDescent="0.25">
      <c r="A33" s="35"/>
      <c r="B33" s="36"/>
      <c r="C33" s="14"/>
      <c r="D33" s="37"/>
      <c r="E33" s="67"/>
      <c r="F33" s="38"/>
      <c r="G33" s="39"/>
      <c r="H33" s="33"/>
      <c r="I33" s="33"/>
      <c r="J33" s="33" t="e">
        <f t="shared" si="6"/>
        <v>#DIV/0!</v>
      </c>
      <c r="K33" s="34">
        <f t="shared" si="7"/>
        <v>0</v>
      </c>
      <c r="L33" s="30" t="e">
        <f t="shared" si="8"/>
        <v>#DIV/0!</v>
      </c>
      <c r="M33" s="30" t="e">
        <f t="shared" si="9"/>
        <v>#DIV/0!</v>
      </c>
      <c r="N33" s="30" t="e">
        <f t="shared" si="10"/>
        <v>#DIV/0!</v>
      </c>
      <c r="O33" s="32" t="e">
        <f t="shared" si="11"/>
        <v>#DIV/0!</v>
      </c>
    </row>
    <row r="34" spans="1:15" s="5" customFormat="1" ht="12.75" hidden="1" x14ac:dyDescent="0.25">
      <c r="A34" s="40"/>
      <c r="B34" s="15"/>
      <c r="C34" s="12"/>
      <c r="D34" s="41"/>
      <c r="E34" s="68"/>
      <c r="F34" s="42"/>
      <c r="G34" s="33"/>
      <c r="H34" s="33"/>
      <c r="I34" s="33"/>
      <c r="J34" s="33" t="e">
        <f t="shared" si="6"/>
        <v>#DIV/0!</v>
      </c>
      <c r="K34" s="34">
        <f t="shared" si="7"/>
        <v>0</v>
      </c>
      <c r="L34" s="30" t="e">
        <f t="shared" si="8"/>
        <v>#DIV/0!</v>
      </c>
      <c r="M34" s="30" t="e">
        <f t="shared" si="9"/>
        <v>#DIV/0!</v>
      </c>
      <c r="N34" s="30" t="e">
        <f t="shared" si="10"/>
        <v>#DIV/0!</v>
      </c>
      <c r="O34" s="32" t="e">
        <f t="shared" si="11"/>
        <v>#DIV/0!</v>
      </c>
    </row>
    <row r="35" spans="1:15" s="5" customFormat="1" ht="12.75" hidden="1" x14ac:dyDescent="0.25">
      <c r="A35" s="40"/>
      <c r="B35" s="15"/>
      <c r="C35" s="12"/>
      <c r="D35" s="41"/>
      <c r="E35" s="68"/>
      <c r="F35" s="42"/>
      <c r="G35" s="33"/>
      <c r="H35" s="33"/>
      <c r="I35" s="33"/>
      <c r="J35" s="33" t="e">
        <f t="shared" si="6"/>
        <v>#DIV/0!</v>
      </c>
      <c r="K35" s="34">
        <f t="shared" si="7"/>
        <v>0</v>
      </c>
      <c r="L35" s="30" t="e">
        <f t="shared" si="8"/>
        <v>#DIV/0!</v>
      </c>
      <c r="M35" s="30" t="e">
        <f t="shared" si="9"/>
        <v>#DIV/0!</v>
      </c>
      <c r="N35" s="30" t="e">
        <f t="shared" si="10"/>
        <v>#DIV/0!</v>
      </c>
      <c r="O35" s="32" t="e">
        <f t="shared" si="11"/>
        <v>#DIV/0!</v>
      </c>
    </row>
    <row r="36" spans="1:15" s="5" customFormat="1" ht="12.75" hidden="1" x14ac:dyDescent="0.25">
      <c r="A36" s="40"/>
      <c r="B36" s="15"/>
      <c r="C36" s="12"/>
      <c r="D36" s="41"/>
      <c r="E36" s="68"/>
      <c r="F36" s="42"/>
      <c r="G36" s="33"/>
      <c r="H36" s="33"/>
      <c r="I36" s="33"/>
      <c r="J36" s="33" t="e">
        <f t="shared" si="6"/>
        <v>#DIV/0!</v>
      </c>
      <c r="K36" s="34">
        <f t="shared" si="7"/>
        <v>0</v>
      </c>
      <c r="L36" s="30" t="e">
        <f t="shared" si="8"/>
        <v>#DIV/0!</v>
      </c>
      <c r="M36" s="30" t="e">
        <f t="shared" si="9"/>
        <v>#DIV/0!</v>
      </c>
      <c r="N36" s="30" t="e">
        <f t="shared" si="10"/>
        <v>#DIV/0!</v>
      </c>
      <c r="O36" s="32" t="e">
        <f t="shared" si="11"/>
        <v>#DIV/0!</v>
      </c>
    </row>
    <row r="37" spans="1:15" s="5" customFormat="1" ht="12.75" hidden="1" x14ac:dyDescent="0.25">
      <c r="A37" s="40"/>
      <c r="B37" s="15"/>
      <c r="C37" s="12"/>
      <c r="D37" s="41"/>
      <c r="E37" s="68"/>
      <c r="F37" s="42"/>
      <c r="G37" s="33"/>
      <c r="H37" s="33"/>
      <c r="I37" s="33"/>
      <c r="J37" s="33" t="e">
        <f t="shared" si="6"/>
        <v>#DIV/0!</v>
      </c>
      <c r="K37" s="34">
        <f t="shared" si="7"/>
        <v>0</v>
      </c>
      <c r="L37" s="30" t="e">
        <f t="shared" si="8"/>
        <v>#DIV/0!</v>
      </c>
      <c r="M37" s="30" t="e">
        <f t="shared" si="9"/>
        <v>#DIV/0!</v>
      </c>
      <c r="N37" s="30" t="e">
        <f t="shared" si="10"/>
        <v>#DIV/0!</v>
      </c>
      <c r="O37" s="32" t="e">
        <f t="shared" si="11"/>
        <v>#DIV/0!</v>
      </c>
    </row>
    <row r="38" spans="1:15" s="5" customFormat="1" ht="12.75" hidden="1" x14ac:dyDescent="0.25">
      <c r="A38" s="40"/>
      <c r="B38" s="15"/>
      <c r="C38" s="12"/>
      <c r="D38" s="41"/>
      <c r="E38" s="68"/>
      <c r="F38" s="42"/>
      <c r="G38" s="33"/>
      <c r="H38" s="33"/>
      <c r="I38" s="33"/>
      <c r="J38" s="33" t="e">
        <f t="shared" si="6"/>
        <v>#DIV/0!</v>
      </c>
      <c r="K38" s="34">
        <f t="shared" si="7"/>
        <v>0</v>
      </c>
      <c r="L38" s="30" t="e">
        <f t="shared" si="8"/>
        <v>#DIV/0!</v>
      </c>
      <c r="M38" s="30" t="e">
        <f t="shared" si="9"/>
        <v>#DIV/0!</v>
      </c>
      <c r="N38" s="30" t="e">
        <f t="shared" si="10"/>
        <v>#DIV/0!</v>
      </c>
      <c r="O38" s="32" t="e">
        <f t="shared" si="11"/>
        <v>#DIV/0!</v>
      </c>
    </row>
    <row r="39" spans="1:15" s="5" customFormat="1" ht="12.75" hidden="1" x14ac:dyDescent="0.25">
      <c r="A39" s="40"/>
      <c r="B39" s="15"/>
      <c r="C39" s="12"/>
      <c r="D39" s="41"/>
      <c r="E39" s="68"/>
      <c r="F39" s="42"/>
      <c r="G39" s="33"/>
      <c r="H39" s="33"/>
      <c r="I39" s="33"/>
      <c r="J39" s="33" t="e">
        <f t="shared" si="6"/>
        <v>#DIV/0!</v>
      </c>
      <c r="K39" s="34">
        <f t="shared" si="7"/>
        <v>0</v>
      </c>
      <c r="L39" s="30" t="e">
        <f t="shared" si="8"/>
        <v>#DIV/0!</v>
      </c>
      <c r="M39" s="30" t="e">
        <f t="shared" si="9"/>
        <v>#DIV/0!</v>
      </c>
      <c r="N39" s="30" t="e">
        <f t="shared" si="10"/>
        <v>#DIV/0!</v>
      </c>
      <c r="O39" s="32" t="e">
        <f t="shared" si="11"/>
        <v>#DIV/0!</v>
      </c>
    </row>
    <row r="40" spans="1:15" s="5" customFormat="1" ht="12.75" hidden="1" x14ac:dyDescent="0.25">
      <c r="A40" s="40"/>
      <c r="B40" s="15"/>
      <c r="C40" s="12"/>
      <c r="D40" s="41"/>
      <c r="E40" s="68"/>
      <c r="F40" s="42"/>
      <c r="G40" s="33"/>
      <c r="H40" s="33"/>
      <c r="I40" s="33"/>
      <c r="J40" s="33" t="e">
        <f t="shared" si="6"/>
        <v>#DIV/0!</v>
      </c>
      <c r="K40" s="34">
        <f t="shared" si="7"/>
        <v>0</v>
      </c>
      <c r="L40" s="30" t="e">
        <f t="shared" si="8"/>
        <v>#DIV/0!</v>
      </c>
      <c r="M40" s="30" t="e">
        <f t="shared" si="9"/>
        <v>#DIV/0!</v>
      </c>
      <c r="N40" s="30" t="e">
        <f t="shared" si="10"/>
        <v>#DIV/0!</v>
      </c>
      <c r="O40" s="32" t="e">
        <f t="shared" si="11"/>
        <v>#DIV/0!</v>
      </c>
    </row>
    <row r="41" spans="1:15" s="5" customFormat="1" ht="12.75" hidden="1" x14ac:dyDescent="0.25">
      <c r="A41" s="40">
        <v>24</v>
      </c>
      <c r="B41" s="43"/>
      <c r="C41" s="44"/>
      <c r="D41" s="45"/>
      <c r="E41" s="68"/>
      <c r="F41" s="42"/>
      <c r="G41" s="33"/>
      <c r="H41" s="33"/>
      <c r="I41" s="33"/>
      <c r="J41" s="33" t="e">
        <f t="shared" si="6"/>
        <v>#DIV/0!</v>
      </c>
      <c r="K41" s="34">
        <f t="shared" si="7"/>
        <v>0</v>
      </c>
      <c r="L41" s="30" t="e">
        <f t="shared" si="8"/>
        <v>#DIV/0!</v>
      </c>
      <c r="M41" s="30" t="e">
        <f t="shared" si="9"/>
        <v>#DIV/0!</v>
      </c>
      <c r="N41" s="30" t="e">
        <f t="shared" si="10"/>
        <v>#DIV/0!</v>
      </c>
      <c r="O41" s="32" t="e">
        <f t="shared" si="11"/>
        <v>#DIV/0!</v>
      </c>
    </row>
    <row r="42" spans="1:15" s="5" customFormat="1" ht="12.75" hidden="1" x14ac:dyDescent="0.25">
      <c r="A42" s="40">
        <v>25</v>
      </c>
      <c r="B42" s="46"/>
      <c r="C42" s="47"/>
      <c r="D42" s="45"/>
      <c r="E42" s="68"/>
      <c r="F42" s="42"/>
      <c r="G42" s="33"/>
      <c r="H42" s="33"/>
      <c r="I42" s="33"/>
      <c r="J42" s="33" t="e">
        <f t="shared" si="6"/>
        <v>#DIV/0!</v>
      </c>
      <c r="K42" s="34">
        <f t="shared" si="7"/>
        <v>0</v>
      </c>
      <c r="L42" s="30" t="e">
        <f t="shared" si="8"/>
        <v>#DIV/0!</v>
      </c>
      <c r="M42" s="30" t="e">
        <f t="shared" si="9"/>
        <v>#DIV/0!</v>
      </c>
      <c r="N42" s="30" t="e">
        <f t="shared" si="10"/>
        <v>#DIV/0!</v>
      </c>
      <c r="O42" s="32" t="e">
        <f t="shared" si="11"/>
        <v>#DIV/0!</v>
      </c>
    </row>
    <row r="43" spans="1:15" s="5" customFormat="1" ht="12.75" hidden="1" x14ac:dyDescent="0.25">
      <c r="A43" s="40">
        <v>26</v>
      </c>
      <c r="B43" s="46"/>
      <c r="C43" s="47"/>
      <c r="D43" s="45"/>
      <c r="E43" s="68"/>
      <c r="F43" s="42"/>
      <c r="G43" s="33"/>
      <c r="H43" s="33"/>
      <c r="I43" s="33"/>
      <c r="J43" s="33" t="e">
        <f t="shared" si="6"/>
        <v>#DIV/0!</v>
      </c>
      <c r="K43" s="34">
        <f t="shared" si="7"/>
        <v>0</v>
      </c>
      <c r="L43" s="30" t="e">
        <f t="shared" si="8"/>
        <v>#DIV/0!</v>
      </c>
      <c r="M43" s="30" t="e">
        <f t="shared" si="9"/>
        <v>#DIV/0!</v>
      </c>
      <c r="N43" s="30" t="e">
        <f t="shared" si="10"/>
        <v>#DIV/0!</v>
      </c>
      <c r="O43" s="32" t="e">
        <f t="shared" si="11"/>
        <v>#DIV/0!</v>
      </c>
    </row>
    <row r="44" spans="1:15" s="5" customFormat="1" ht="12.75" hidden="1" x14ac:dyDescent="0.25">
      <c r="A44" s="40">
        <v>27</v>
      </c>
      <c r="B44" s="46"/>
      <c r="C44" s="47"/>
      <c r="D44" s="45"/>
      <c r="E44" s="68"/>
      <c r="F44" s="42"/>
      <c r="G44" s="33"/>
      <c r="H44" s="33"/>
      <c r="I44" s="33"/>
      <c r="J44" s="33" t="e">
        <f t="shared" si="6"/>
        <v>#DIV/0!</v>
      </c>
      <c r="K44" s="34">
        <f t="shared" si="7"/>
        <v>0</v>
      </c>
      <c r="L44" s="30" t="e">
        <f t="shared" si="8"/>
        <v>#DIV/0!</v>
      </c>
      <c r="M44" s="30" t="e">
        <f t="shared" si="9"/>
        <v>#DIV/0!</v>
      </c>
      <c r="N44" s="30" t="e">
        <f t="shared" si="10"/>
        <v>#DIV/0!</v>
      </c>
      <c r="O44" s="32" t="e">
        <f t="shared" si="11"/>
        <v>#DIV/0!</v>
      </c>
    </row>
    <row r="45" spans="1:15" s="5" customFormat="1" ht="12.75" hidden="1" x14ac:dyDescent="0.25">
      <c r="A45" s="40">
        <v>28</v>
      </c>
      <c r="B45" s="46"/>
      <c r="C45" s="47"/>
      <c r="D45" s="45"/>
      <c r="E45" s="68"/>
      <c r="F45" s="42"/>
      <c r="G45" s="33"/>
      <c r="H45" s="33"/>
      <c r="I45" s="33"/>
      <c r="J45" s="33" t="e">
        <f t="shared" si="6"/>
        <v>#DIV/0!</v>
      </c>
      <c r="K45" s="34">
        <f t="shared" si="7"/>
        <v>0</v>
      </c>
      <c r="L45" s="30" t="e">
        <f t="shared" si="8"/>
        <v>#DIV/0!</v>
      </c>
      <c r="M45" s="30" t="e">
        <f t="shared" si="9"/>
        <v>#DIV/0!</v>
      </c>
      <c r="N45" s="30" t="e">
        <f t="shared" si="10"/>
        <v>#DIV/0!</v>
      </c>
      <c r="O45" s="32" t="e">
        <f t="shared" si="11"/>
        <v>#DIV/0!</v>
      </c>
    </row>
    <row r="46" spans="1:15" s="5" customFormat="1" ht="12.75" hidden="1" x14ac:dyDescent="0.25">
      <c r="A46" s="40">
        <v>29</v>
      </c>
      <c r="B46" s="46"/>
      <c r="C46" s="47"/>
      <c r="D46" s="45"/>
      <c r="E46" s="68"/>
      <c r="F46" s="42"/>
      <c r="G46" s="33"/>
      <c r="H46" s="33"/>
      <c r="I46" s="33"/>
      <c r="J46" s="33" t="e">
        <f t="shared" si="6"/>
        <v>#DIV/0!</v>
      </c>
      <c r="K46" s="34">
        <f t="shared" si="7"/>
        <v>0</v>
      </c>
      <c r="L46" s="30" t="e">
        <f t="shared" si="8"/>
        <v>#DIV/0!</v>
      </c>
      <c r="M46" s="30" t="e">
        <f t="shared" si="9"/>
        <v>#DIV/0!</v>
      </c>
      <c r="N46" s="30" t="e">
        <f t="shared" si="10"/>
        <v>#DIV/0!</v>
      </c>
      <c r="O46" s="32" t="e">
        <f t="shared" si="11"/>
        <v>#DIV/0!</v>
      </c>
    </row>
    <row r="47" spans="1:15" s="5" customFormat="1" ht="12.75" hidden="1" x14ac:dyDescent="0.25">
      <c r="A47" s="40">
        <v>30</v>
      </c>
      <c r="B47" s="46"/>
      <c r="C47" s="47"/>
      <c r="D47" s="45"/>
      <c r="E47" s="68"/>
      <c r="F47" s="42"/>
      <c r="G47" s="33"/>
      <c r="H47" s="33"/>
      <c r="I47" s="33"/>
      <c r="J47" s="33" t="e">
        <f t="shared" si="6"/>
        <v>#DIV/0!</v>
      </c>
      <c r="K47" s="34">
        <f t="shared" si="7"/>
        <v>0</v>
      </c>
      <c r="L47" s="30" t="e">
        <f t="shared" si="8"/>
        <v>#DIV/0!</v>
      </c>
      <c r="M47" s="30" t="e">
        <f t="shared" si="9"/>
        <v>#DIV/0!</v>
      </c>
      <c r="N47" s="30" t="e">
        <f t="shared" si="10"/>
        <v>#DIV/0!</v>
      </c>
      <c r="O47" s="32" t="e">
        <f t="shared" si="11"/>
        <v>#DIV/0!</v>
      </c>
    </row>
    <row r="48" spans="1:15" s="5" customFormat="1" ht="13.15" hidden="1" customHeight="1" x14ac:dyDescent="0.25">
      <c r="A48" s="40">
        <v>31</v>
      </c>
      <c r="B48" s="46"/>
      <c r="C48" s="47"/>
      <c r="D48" s="45"/>
      <c r="E48" s="68"/>
      <c r="F48" s="42"/>
      <c r="G48" s="33"/>
      <c r="H48" s="33"/>
      <c r="I48" s="33"/>
      <c r="J48" s="33" t="e">
        <f t="shared" ref="J48" si="12">AVERAGE(E48,F48,G48,H48,I48)</f>
        <v>#DIV/0!</v>
      </c>
      <c r="K48" s="34">
        <f t="shared" ref="K48" si="13">COUNT(E48:I48)</f>
        <v>0</v>
      </c>
      <c r="L48" s="30" t="e">
        <f t="shared" ref="L48" si="14">STDEV(E48,F48,G48,H48,I48)</f>
        <v>#DIV/0!</v>
      </c>
      <c r="M48" s="30" t="e">
        <f t="shared" ref="M48" si="15">L48/J48*100</f>
        <v>#DIV/0!</v>
      </c>
      <c r="N48" s="30" t="e">
        <f t="shared" ref="N48" si="16">IF(M48&lt;33,"ОДНОРОДНЫЕ","НЕОДНОРОДНЫЕ")</f>
        <v>#DIV/0!</v>
      </c>
      <c r="O48" s="32" t="e">
        <f t="shared" ref="O48" si="17">D48*J48</f>
        <v>#DIV/0!</v>
      </c>
    </row>
    <row r="49" spans="1:15" s="5" customFormat="1" ht="13.15" hidden="1" customHeight="1" x14ac:dyDescent="0.25">
      <c r="A49" s="40">
        <v>32</v>
      </c>
      <c r="B49" s="46"/>
      <c r="C49" s="47"/>
      <c r="D49" s="45"/>
      <c r="E49" s="68"/>
      <c r="F49" s="42"/>
      <c r="G49" s="33"/>
      <c r="H49" s="33"/>
      <c r="I49" s="33"/>
      <c r="J49" s="33" t="e">
        <f t="shared" ref="J49:J50" si="18">AVERAGE(E49,F49,G49,H49,I49)</f>
        <v>#DIV/0!</v>
      </c>
      <c r="K49" s="34">
        <f t="shared" ref="K49:K50" si="19">COUNT(E49:I49)</f>
        <v>0</v>
      </c>
      <c r="L49" s="30" t="e">
        <f t="shared" ref="L49:L50" si="20">STDEV(E49,F49,G49,H49,I49)</f>
        <v>#DIV/0!</v>
      </c>
      <c r="M49" s="30" t="e">
        <f t="shared" ref="M49:M50" si="21">L49/J49*100</f>
        <v>#DIV/0!</v>
      </c>
      <c r="N49" s="30" t="e">
        <f t="shared" ref="N49:N50" si="22">IF(M49&lt;33,"ОДНОРОДНЫЕ","НЕОДНОРОДНЫЕ")</f>
        <v>#DIV/0!</v>
      </c>
      <c r="O49" s="32" t="e">
        <f t="shared" ref="O49:O50" si="23">D49*J49</f>
        <v>#DIV/0!</v>
      </c>
    </row>
    <row r="50" spans="1:15" s="5" customFormat="1" ht="13.15" hidden="1" customHeight="1" x14ac:dyDescent="0.25">
      <c r="A50" s="40">
        <v>33</v>
      </c>
      <c r="B50" s="46"/>
      <c r="C50" s="47"/>
      <c r="D50" s="45"/>
      <c r="E50" s="68"/>
      <c r="F50" s="42"/>
      <c r="G50" s="33"/>
      <c r="H50" s="33"/>
      <c r="I50" s="33"/>
      <c r="J50" s="33" t="e">
        <f t="shared" si="18"/>
        <v>#DIV/0!</v>
      </c>
      <c r="K50" s="34">
        <f t="shared" si="19"/>
        <v>0</v>
      </c>
      <c r="L50" s="30" t="e">
        <f t="shared" si="20"/>
        <v>#DIV/0!</v>
      </c>
      <c r="M50" s="30" t="e">
        <f t="shared" si="21"/>
        <v>#DIV/0!</v>
      </c>
      <c r="N50" s="30" t="e">
        <f t="shared" si="22"/>
        <v>#DIV/0!</v>
      </c>
      <c r="O50" s="32" t="e">
        <f t="shared" si="23"/>
        <v>#DIV/0!</v>
      </c>
    </row>
    <row r="51" spans="1:15" s="5" customFormat="1" ht="13.15" hidden="1" customHeight="1" x14ac:dyDescent="0.25">
      <c r="A51" s="40">
        <v>34</v>
      </c>
      <c r="B51" s="46"/>
      <c r="C51" s="47"/>
      <c r="D51" s="45"/>
      <c r="E51" s="68"/>
      <c r="F51" s="42"/>
      <c r="G51" s="33"/>
      <c r="H51" s="33"/>
      <c r="I51" s="33"/>
      <c r="J51" s="33" t="e">
        <f t="shared" ref="J51" si="24">AVERAGE(E51,F51,G51,H51,I51)</f>
        <v>#DIV/0!</v>
      </c>
      <c r="K51" s="34">
        <f t="shared" ref="K51" si="25">COUNT(E51:I51)</f>
        <v>0</v>
      </c>
      <c r="L51" s="30" t="e">
        <f t="shared" ref="L51" si="26">STDEV(E51,F51,G51,H51,I51)</f>
        <v>#DIV/0!</v>
      </c>
      <c r="M51" s="30" t="e">
        <f t="shared" ref="M51" si="27">L51/J51*100</f>
        <v>#DIV/0!</v>
      </c>
      <c r="N51" s="30" t="e">
        <f t="shared" ref="N51" si="28">IF(M51&lt;33,"ОДНОРОДНЫЕ","НЕОДНОРОДНЫЕ")</f>
        <v>#DIV/0!</v>
      </c>
      <c r="O51" s="32" t="e">
        <f t="shared" ref="O51" si="29">D51*J51</f>
        <v>#DIV/0!</v>
      </c>
    </row>
    <row r="52" spans="1:15" s="5" customFormat="1" ht="13.15" hidden="1" customHeight="1" x14ac:dyDescent="0.25">
      <c r="A52" s="40">
        <v>35</v>
      </c>
      <c r="B52" s="46"/>
      <c r="C52" s="47"/>
      <c r="D52" s="45"/>
      <c r="E52" s="68"/>
      <c r="F52" s="42"/>
      <c r="G52" s="33"/>
      <c r="H52" s="33"/>
      <c r="I52" s="33"/>
      <c r="J52" s="33" t="e">
        <f t="shared" ref="J52" si="30">AVERAGE(E52,F52,G52,H52,I52)</f>
        <v>#DIV/0!</v>
      </c>
      <c r="K52" s="34">
        <f t="shared" ref="K52" si="31">COUNT(E52:I52)</f>
        <v>0</v>
      </c>
      <c r="L52" s="30" t="e">
        <f t="shared" ref="L52" si="32">STDEV(E52,F52,G52,H52,I52)</f>
        <v>#DIV/0!</v>
      </c>
      <c r="M52" s="30" t="e">
        <f t="shared" ref="M52" si="33">L52/J52*100</f>
        <v>#DIV/0!</v>
      </c>
      <c r="N52" s="30" t="e">
        <f t="shared" ref="N52" si="34">IF(M52&lt;33,"ОДНОРОДНЫЕ","НЕОДНОРОДНЫЕ")</f>
        <v>#DIV/0!</v>
      </c>
      <c r="O52" s="32" t="e">
        <f t="shared" ref="O52" si="35">D52*J52</f>
        <v>#DIV/0!</v>
      </c>
    </row>
    <row r="53" spans="1:15" s="5" customFormat="1" ht="13.15" hidden="1" customHeight="1" x14ac:dyDescent="0.25">
      <c r="A53" s="40">
        <v>36</v>
      </c>
      <c r="B53" s="46"/>
      <c r="C53" s="47"/>
      <c r="D53" s="45"/>
      <c r="E53" s="68"/>
      <c r="F53" s="42"/>
      <c r="G53" s="33"/>
      <c r="H53" s="33"/>
      <c r="I53" s="33"/>
      <c r="J53" s="33" t="e">
        <f t="shared" ref="J53" si="36">AVERAGE(E53,F53,G53,H53,I53)</f>
        <v>#DIV/0!</v>
      </c>
      <c r="K53" s="34">
        <f t="shared" ref="K53" si="37">COUNT(E53:I53)</f>
        <v>0</v>
      </c>
      <c r="L53" s="30" t="e">
        <f t="shared" ref="L53" si="38">STDEV(E53,F53,G53,H53,I53)</f>
        <v>#DIV/0!</v>
      </c>
      <c r="M53" s="30" t="e">
        <f t="shared" ref="M53" si="39">L53/J53*100</f>
        <v>#DIV/0!</v>
      </c>
      <c r="N53" s="30" t="e">
        <f t="shared" ref="N53" si="40">IF(M53&lt;33,"ОДНОРОДНЫЕ","НЕОДНОРОДНЫЕ")</f>
        <v>#DIV/0!</v>
      </c>
      <c r="O53" s="32" t="e">
        <f t="shared" ref="O53" si="41">D53*J53</f>
        <v>#DIV/0!</v>
      </c>
    </row>
    <row r="54" spans="1:15" s="5" customFormat="1" ht="11.25" customHeight="1" x14ac:dyDescent="0.25">
      <c r="A54" s="40"/>
      <c r="B54" s="46" t="s">
        <v>26</v>
      </c>
      <c r="C54" s="47"/>
      <c r="D54" s="45"/>
      <c r="E54" s="68">
        <v>276680</v>
      </c>
      <c r="F54" s="42">
        <v>269262</v>
      </c>
      <c r="G54" s="33">
        <v>256224</v>
      </c>
      <c r="H54" s="33"/>
      <c r="I54" s="33"/>
      <c r="J54" s="33">
        <f>AVERAGE(E54,F54,G54,H54,I54)</f>
        <v>267388.66666666669</v>
      </c>
      <c r="K54" s="34">
        <f>COUNT(E54:I54)</f>
        <v>3</v>
      </c>
      <c r="L54" s="30">
        <f>STDEV(E54,F54,G54,H54,I54)</f>
        <v>10355.868738707213</v>
      </c>
      <c r="M54" s="30">
        <f>L54/J54*100</f>
        <v>3.8729647250222072</v>
      </c>
      <c r="N54" s="30" t="str">
        <f>IF(M54&lt;33,"ОДНОРОДНЫЕ","НЕОДНОРОДНЫЕ")</f>
        <v>ОДНОРОДНЫЕ</v>
      </c>
      <c r="O54" s="32">
        <f>D54*J54</f>
        <v>0</v>
      </c>
    </row>
    <row r="55" spans="1:15" x14ac:dyDescent="0.25">
      <c r="A55" s="18"/>
      <c r="B55" s="19"/>
      <c r="C55" s="19"/>
      <c r="D55" s="19"/>
      <c r="E55" s="20"/>
      <c r="F55" s="20"/>
      <c r="G55" s="20"/>
      <c r="H55" s="20"/>
      <c r="I55" s="20"/>
      <c r="J55" s="20"/>
      <c r="K55" s="21"/>
      <c r="L55" s="18"/>
      <c r="M55" s="18"/>
      <c r="N55" s="18"/>
      <c r="O55" s="48"/>
    </row>
    <row r="56" spans="1:15" s="11" customFormat="1" ht="33.6" customHeight="1" x14ac:dyDescent="0.25">
      <c r="A56" s="50" t="s">
        <v>24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s="11" customFormat="1" ht="33.6" customHeight="1" x14ac:dyDescent="0.25">
      <c r="A57" s="50" t="s">
        <v>25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s="10" customFormat="1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s="11" customFormat="1" ht="33.6" customHeight="1" x14ac:dyDescent="0.25">
      <c r="A59" s="61" t="s">
        <v>42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</row>
  </sheetData>
  <mergeCells count="17">
    <mergeCell ref="A59:O59"/>
    <mergeCell ref="L12:M12"/>
    <mergeCell ref="B14:N14"/>
    <mergeCell ref="A56:O56"/>
    <mergeCell ref="A57:O57"/>
    <mergeCell ref="A58:O5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2022-12-10T06:21:55Z</dcterms:modified>
</cp:coreProperties>
</file>