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<sst xmlns="http://schemas.openxmlformats.org/spreadsheetml/2006/main" count="42" uniqueCount="38">
  <si>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</si>
  <si>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</si>
  <si>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</si>
  <si>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</si>
  <si>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</si>
  <si>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</si>
  <si>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</si>
  <si>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</si>
  <si>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</si>
  <si>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</si>
  <si>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</si>
  <si>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</si>
  <si>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</si>
  <si>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</si>
  <si>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</si>
  <si>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</si>
  <si>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</si>
  <si>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</si>
  <si>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</si>
  <si>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</si>
  <si>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</si>
  <si>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</si>
  <si>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</si>
  <si>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</si>
  <si>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</si>
  <si>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</si>
  <si>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</si>
  <si>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</si>
  <si>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</si>
  <si>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</t>
  </si>
  <si>
    <t>мес.</t>
  </si>
  <si>
    <t>на оказание услуг по организации канала связи для доступа в сеть Интернет путем запроса котировок</t>
  </si>
  <si>
    <t>Оказание услуг по организации канала связи для доступа в сеть Интернет</t>
  </si>
  <si>
    <t>КП вх.5832-10/22 от 25.10.2022</t>
  </si>
  <si>
    <t>КП вх.5833-10/22 от 25.10.2022</t>
  </si>
  <si>
    <t>КП вх.5831-10/22 от 25.10.2022</t>
  </si>
  <si>
    <t>Исходя из имеющегося у Заказчика объёма финансового обеспечения для осуществления закупки НМЦД устанавливается в размере 1 318 008 (один миллион триста восемнадцать тысяч восемь) рублей 00 копеек.</t>
  </si>
  <si>
    <t>№ 286-22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</si>
</sst>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K35" sqref="K35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31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29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37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1" t="s">
        <v>20</v>
      </c>
      <c r="M11" s="2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5" t="s">
        <v>14</v>
      </c>
      <c r="B16" s="26"/>
      <c r="C16" s="27">
        <f>SUMIF(O19:O23,"&gt;0")</f>
        <v>1320672</v>
      </c>
      <c r="D16" s="26"/>
      <c r="E16" s="11" t="s">
        <v>33</v>
      </c>
      <c r="F16" s="11" t="s">
        <v>34</v>
      </c>
      <c r="G16" s="11" t="s">
        <v>35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30" t="s">
        <v>0</v>
      </c>
      <c r="B17" s="30" t="s">
        <v>1</v>
      </c>
      <c r="C17" s="30" t="s">
        <v>2</v>
      </c>
      <c r="D17" s="30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30" t="s">
        <v>11</v>
      </c>
      <c r="L17" s="30" t="s">
        <v>12</v>
      </c>
      <c r="M17" s="30" t="s">
        <v>13</v>
      </c>
      <c r="N17" s="30" t="s">
        <v>9</v>
      </c>
      <c r="O17" s="24" t="s">
        <v>10</v>
      </c>
    </row>
    <row r="18" spans="1:15" s="5" customFormat="1" ht="30" x14ac:dyDescent="0.25">
      <c r="A18" s="30"/>
      <c r="B18" s="30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30"/>
      <c r="L18" s="30"/>
      <c r="M18" s="30"/>
      <c r="N18" s="30"/>
      <c r="O18" s="24"/>
    </row>
    <row r="19" spans="1:15" s="5" customFormat="1" ht="81" customHeight="1" x14ac:dyDescent="0.25">
      <c r="A19" s="13">
        <v>1</v>
      </c>
      <c r="B19" s="19" t="s">
        <v>32</v>
      </c>
      <c r="C19" s="13" t="s">
        <v>30</v>
      </c>
      <c r="D19" s="14">
        <v>12</v>
      </c>
      <c r="E19" s="12">
        <v>110334</v>
      </c>
      <c r="F19" s="12">
        <v>110000</v>
      </c>
      <c r="G19" s="12">
        <v>109834</v>
      </c>
      <c r="H19" s="12"/>
      <c r="I19" s="12"/>
      <c r="J19" s="12">
        <f t="shared" ref="J19:J22" si="0">AVERAGE(E19:I19)</f>
        <v>110056</v>
      </c>
      <c r="K19" s="13">
        <f t="shared" ref="K19:K22" si="1">COUNT(E19:I19)</f>
        <v>3</v>
      </c>
      <c r="L19" s="13">
        <f t="shared" ref="L19:L22" si="2">STDEV(E19:I19)</f>
        <v>254.66055839096873</v>
      </c>
      <c r="M19" s="13">
        <f t="shared" ref="M19:M22" si="3">L19/J19*100</f>
        <v>0.23139179907589658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1320672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25</v>
      </c>
      <c r="C23" s="13"/>
      <c r="D23" s="17"/>
      <c r="E23" s="12">
        <f>D19*E19</f>
        <v>1324008</v>
      </c>
      <c r="F23" s="12">
        <f>D19*F19</f>
        <v>1320000</v>
      </c>
      <c r="G23" s="12">
        <f>D19*G19</f>
        <v>1318008</v>
      </c>
      <c r="H23" s="12"/>
      <c r="I23" s="12"/>
      <c r="J23" s="12">
        <f>AVERAGE(E23:I23)</f>
        <v>1320672</v>
      </c>
      <c r="K23" s="13">
        <f>COUNT(E23:I23)</f>
        <v>3</v>
      </c>
      <c r="L23" s="13">
        <f>STDEV(E23:I23)</f>
        <v>3055.9267006916248</v>
      </c>
      <c r="M23" s="13">
        <f>L23/J23*100</f>
        <v>0.23139179907589658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2" t="s">
        <v>26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10" customFormat="1" ht="35.450000000000003" customHeight="1" x14ac:dyDescent="0.25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10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0" customFormat="1" ht="32.450000000000003" customHeight="1" x14ac:dyDescent="0.25">
      <c r="A28" s="20" t="s">
        <v>36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7"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2022-12-08T06:59:23Z</dcterms:modified>
</cp:coreProperties>
</file>