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G20"/>
  <c r="F20"/>
  <c r="L19"/>
  <c r="K19"/>
  <c r="J19"/>
  <c r="O19" s="1"/>
  <c r="K20" l="1"/>
  <c r="L20"/>
  <c r="J20"/>
  <c r="O20" s="1"/>
  <c r="M19"/>
  <c r="N19" s="1"/>
  <c r="C16" l="1"/>
  <c r="M20"/>
  <c r="N20" s="1"/>
</calcChain>
</file>

<file path=xl/sharedStrings.xml><?xml version="1.0" encoding="utf-8"?>
<sst xmlns="http://schemas.openxmlformats.org/spreadsheetml/2006/main" count="41" uniqueCount="35">
  <si>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</si>
  <si>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</si>
  <si>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</si>
  <si>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</si>
  <si>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</si>
  <si>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</si>
  <si>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</si>
  <si>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</si>
  <si>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</si>
  <si>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</si>
  <si>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</si>
  <si>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</si>
  <si>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</si>
  <si>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</si>
  <si>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</si>
  <si>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</si>
  <si>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</si>
  <si>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</si>
  <si>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</si>
  <si>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</si>
  <si>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</si>
  <si>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</si>
  <si>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</si>
  <si>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</si>
  <si>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</si>
  <si>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</si>
  <si>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ИТОГО:</t>
  </si>
  <si>
    <t>Яйцо куриное диетическое      1 категории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</si>
  <si>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</si>
  <si>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 Извещению о проведении закупки</t>
  </si>
  <si>
    <t>Приложение № 4</t>
  </si>
  <si>
    <t>на поставку яиц куриных диетических 1 категории путем запроса котировок в электронной форме</t>
  </si>
  <si>
    <t>Исходя из имеющегося у Заказчика объёма финансового обеспечения для осуществления закупки НМЦД устанавливается в размере  700 000,00 (семьсот тысяч) рублей 00 копеек.</t>
  </si>
  <si>
    <t>КП вх.б/н от 07.10.2022</t>
  </si>
  <si>
    <t>№ 273-22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</si>
</sst>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zoomScale="85" zoomScaleNormal="85" zoomScalePageLayoutView="70" workbookViewId="0">
      <selection activeCell="U20" sqref="U20"/>
    </sheetView>
  </sheetViews>
  <sheetFormatPr defaultColWidth="9.140625" defaultRowHeight="15"/>
  <cols>
    <col min="1" max="1" width="9.140625" style="2"/>
    <col min="2" max="2" width="27.28515625" style="2" customWidth="1"/>
    <col min="3" max="3" width="9.140625" style="2"/>
    <col min="4" max="4" width="9.140625" style="1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>
      <c r="O1" s="14" t="s">
        <v>30</v>
      </c>
    </row>
    <row r="2" spans="1:15">
      <c r="A2" s="11"/>
      <c r="B2" s="11"/>
      <c r="C2" s="11"/>
      <c r="K2" s="11"/>
      <c r="L2" s="11"/>
      <c r="M2" s="11"/>
      <c r="N2" s="11"/>
      <c r="O2" s="14" t="s">
        <v>29</v>
      </c>
    </row>
    <row r="3" spans="1:15">
      <c r="A3" s="11"/>
      <c r="B3" s="11"/>
      <c r="C3" s="11"/>
      <c r="K3" s="11"/>
      <c r="L3" s="11"/>
      <c r="M3" s="11"/>
      <c r="N3" s="11"/>
      <c r="O3" s="14" t="s">
        <v>31</v>
      </c>
    </row>
    <row r="4" spans="1:15">
      <c r="A4" s="11"/>
      <c r="B4" s="11"/>
      <c r="C4" s="11"/>
      <c r="K4" s="11"/>
      <c r="L4" s="11"/>
      <c r="M4" s="11"/>
      <c r="N4" s="11"/>
      <c r="O4" s="15" t="s">
        <v>34</v>
      </c>
    </row>
    <row r="5" spans="1:15">
      <c r="A5" s="11"/>
      <c r="B5" s="11"/>
      <c r="C5" s="11"/>
      <c r="K5" s="11"/>
      <c r="L5" s="11"/>
      <c r="M5" s="11"/>
      <c r="N5" s="11"/>
    </row>
    <row r="6" spans="1:15">
      <c r="A6" s="11"/>
      <c r="B6" s="11"/>
      <c r="C6" s="11"/>
      <c r="K6" s="11"/>
      <c r="L6" s="11"/>
      <c r="M6" s="11"/>
      <c r="N6" s="11"/>
    </row>
    <row r="7" spans="1:15" s="8" customFormat="1">
      <c r="A7" s="6"/>
      <c r="B7" s="6"/>
      <c r="C7" s="6"/>
      <c r="D7" s="6"/>
      <c r="E7" s="7"/>
      <c r="F7" s="7"/>
      <c r="G7" s="7"/>
      <c r="H7" s="7"/>
      <c r="I7" s="7"/>
      <c r="J7" s="7"/>
      <c r="K7" s="6"/>
      <c r="L7" s="6"/>
      <c r="M7" s="6"/>
      <c r="N7" s="6"/>
      <c r="O7" s="9" t="s">
        <v>16</v>
      </c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10" t="s">
        <v>21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17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7"/>
    </row>
    <row r="11" spans="1:15" s="8" customFormat="1" ht="28.9" customHeigh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23" t="s">
        <v>20</v>
      </c>
      <c r="M11" s="23"/>
      <c r="N11" s="6"/>
      <c r="O11" s="4" t="s">
        <v>18</v>
      </c>
    </row>
    <row r="12" spans="1:15" ht="18.75">
      <c r="O12" s="5"/>
    </row>
    <row r="13" spans="1:15" ht="18.75"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"/>
    </row>
    <row r="15" spans="1:15">
      <c r="A15" s="16"/>
      <c r="B15" s="16"/>
      <c r="C15" s="16"/>
      <c r="D15" s="16"/>
      <c r="E15" s="4"/>
      <c r="F15" s="4"/>
      <c r="G15" s="4"/>
      <c r="H15" s="4"/>
      <c r="I15" s="4"/>
      <c r="J15" s="4"/>
      <c r="K15" s="16"/>
      <c r="L15" s="16"/>
      <c r="M15" s="16"/>
      <c r="N15" s="16"/>
      <c r="O15" s="4"/>
    </row>
    <row r="16" spans="1:15" s="6" customFormat="1" ht="28.5" customHeight="1">
      <c r="A16" s="28" t="s">
        <v>14</v>
      </c>
      <c r="B16" s="29"/>
      <c r="C16" s="30">
        <f>SUMIF(O19:O20,"&gt;0")</f>
        <v>793333.33333333337</v>
      </c>
      <c r="D16" s="29"/>
      <c r="E16" s="17" t="s">
        <v>33</v>
      </c>
      <c r="F16" s="17" t="s">
        <v>33</v>
      </c>
      <c r="G16" s="17" t="s">
        <v>33</v>
      </c>
      <c r="H16" s="17"/>
      <c r="I16" s="18"/>
      <c r="J16" s="18"/>
      <c r="K16" s="19"/>
      <c r="L16" s="19"/>
      <c r="M16" s="19"/>
      <c r="N16" s="19"/>
      <c r="O16" s="18"/>
    </row>
    <row r="17" spans="1:15" s="6" customFormat="1" ht="30" customHeight="1">
      <c r="A17" s="21" t="s">
        <v>0</v>
      </c>
      <c r="B17" s="21" t="s">
        <v>1</v>
      </c>
      <c r="C17" s="21" t="s">
        <v>2</v>
      </c>
      <c r="D17" s="21"/>
      <c r="E17" s="18" t="s">
        <v>5</v>
      </c>
      <c r="F17" s="18" t="s">
        <v>7</v>
      </c>
      <c r="G17" s="18" t="s">
        <v>8</v>
      </c>
      <c r="H17" s="18" t="s">
        <v>22</v>
      </c>
      <c r="I17" s="18" t="s">
        <v>23</v>
      </c>
      <c r="J17" s="31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7" t="s">
        <v>10</v>
      </c>
    </row>
    <row r="18" spans="1:15" s="6" customFormat="1" ht="30">
      <c r="A18" s="21"/>
      <c r="B18" s="21"/>
      <c r="C18" s="19" t="s">
        <v>3</v>
      </c>
      <c r="D18" s="19" t="s">
        <v>4</v>
      </c>
      <c r="E18" s="18" t="s">
        <v>6</v>
      </c>
      <c r="F18" s="18" t="s">
        <v>6</v>
      </c>
      <c r="G18" s="18" t="s">
        <v>6</v>
      </c>
      <c r="H18" s="18" t="s">
        <v>6</v>
      </c>
      <c r="I18" s="18" t="s">
        <v>6</v>
      </c>
      <c r="J18" s="32"/>
      <c r="K18" s="21"/>
      <c r="L18" s="21"/>
      <c r="M18" s="21"/>
      <c r="N18" s="21"/>
      <c r="O18" s="27"/>
    </row>
    <row r="19" spans="1:15" s="6" customFormat="1" ht="29.45" customHeight="1">
      <c r="A19" s="19">
        <v>1</v>
      </c>
      <c r="B19" s="19" t="s">
        <v>27</v>
      </c>
      <c r="C19" s="19" t="s">
        <v>25</v>
      </c>
      <c r="D19" s="20">
        <v>70000</v>
      </c>
      <c r="E19" s="18">
        <v>11</v>
      </c>
      <c r="F19" s="18">
        <v>13</v>
      </c>
      <c r="G19" s="18">
        <v>10</v>
      </c>
      <c r="H19" s="18"/>
      <c r="I19" s="18"/>
      <c r="J19" s="18">
        <f t="shared" ref="J19:J20" si="0">AVERAGE(E19:I19)</f>
        <v>11.333333333333334</v>
      </c>
      <c r="K19" s="19">
        <f t="shared" ref="K19:K20" si="1">COUNT(E19:I19)</f>
        <v>3</v>
      </c>
      <c r="L19" s="19">
        <f t="shared" ref="L19:L20" si="2">STDEV(E19:I19)</f>
        <v>1.5275252316519499</v>
      </c>
      <c r="M19" s="19">
        <f t="shared" ref="M19:M20" si="3">L19/J19*100</f>
        <v>13.478163808693674</v>
      </c>
      <c r="N19" s="19" t="str">
        <f t="shared" ref="N19:N20" si="4">IF(M19&lt;33,"ОДНОРОДНЫЕ","НЕОДНОРОДНЫЕ")</f>
        <v>ОДНОРОДНЫЕ</v>
      </c>
      <c r="O19" s="18">
        <f>D19*J19</f>
        <v>793333.33333333337</v>
      </c>
    </row>
    <row r="20" spans="1:15" s="6" customFormat="1" ht="30">
      <c r="A20" s="19">
        <v>2</v>
      </c>
      <c r="B20" s="19" t="s">
        <v>26</v>
      </c>
      <c r="C20" s="19"/>
      <c r="D20" s="20"/>
      <c r="E20" s="18">
        <f>D19*E19</f>
        <v>770000</v>
      </c>
      <c r="F20" s="18">
        <f>D19*F19</f>
        <v>910000</v>
      </c>
      <c r="G20" s="18">
        <f>D19*G19</f>
        <v>700000</v>
      </c>
      <c r="H20" s="18"/>
      <c r="I20" s="18"/>
      <c r="J20" s="18">
        <f t="shared" si="0"/>
        <v>793333.33333333337</v>
      </c>
      <c r="K20" s="19">
        <f t="shared" si="1"/>
        <v>3</v>
      </c>
      <c r="L20" s="19">
        <f t="shared" si="2"/>
        <v>106926.76621563645</v>
      </c>
      <c r="M20" s="19">
        <f t="shared" si="3"/>
        <v>13.478163808693669</v>
      </c>
      <c r="N20" s="19" t="str">
        <f t="shared" si="4"/>
        <v>ОДНОРОДНЫЕ</v>
      </c>
      <c r="O20" s="18">
        <f t="shared" ref="O20" si="5">D20*J20</f>
        <v>0</v>
      </c>
    </row>
    <row r="21" spans="1:15" s="8" customFormat="1">
      <c r="A21" s="6"/>
      <c r="B21" s="6"/>
      <c r="C21" s="6"/>
      <c r="D21" s="6"/>
      <c r="E21" s="7"/>
      <c r="F21" s="7"/>
      <c r="G21" s="7"/>
      <c r="H21" s="7"/>
      <c r="I21" s="7"/>
      <c r="J21" s="7"/>
      <c r="K21" s="6"/>
      <c r="L21" s="6"/>
      <c r="M21" s="6"/>
      <c r="N21" s="6"/>
      <c r="O21" s="7"/>
    </row>
    <row r="22" spans="1:15" s="13" customFormat="1" ht="31.9" customHeight="1">
      <c r="A22" s="25" t="s">
        <v>28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s="13" customFormat="1" ht="31.9" customHeight="1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s="13" customFormat="1" ht="17.4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s="13" customFormat="1" ht="33" customHeight="1">
      <c r="A25" s="22" t="s">
        <v>32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</sheetData>
  <mergeCells count="17">
    <mergeCell ref="L11:M11"/>
    <mergeCell ref="B13:N13"/>
    <mergeCell ref="A22:O22"/>
    <mergeCell ref="A23:O23"/>
    <mergeCell ref="A24:O24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5:O25"/>
  </mergeCells>
  <conditionalFormatting sqref="N19:N20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0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2022-12-09T13:20:33Z</dcterms:modified>
</cp:coreProperties>
</file>