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0" i="1" l="1"/>
  <c r="M20" i="1" s="1"/>
  <c r="N20" i="1" s="1"/>
  <c r="K20" i="1"/>
  <c r="J20" i="1"/>
  <c r="O20" i="1" s="1"/>
  <c r="C17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<sst xmlns="http://schemas.openxmlformats.org/spreadsheetml/2006/main" count="43" uniqueCount="39">
  <si>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</si>
  <si>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</si>
  <si>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</si>
  <si>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</si>
  <si>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</si>
  <si>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</si>
  <si>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</si>
  <si>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</si>
  <si>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</si>
  <si>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</si>
  <si>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</si>
  <si>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</si>
  <si>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</si>
  <si>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</si>
  <si>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</si>
  <si>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</si>
  <si>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</si>
  <si>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</si>
  <si>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</si>
  <si>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</si>
  <si>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</si>
  <si>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</si>
  <si>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</si>
  <si>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</si>
  <si>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</si>
  <si>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КП вх.6202-11/22 от 18.11.2022</t>
  </si>
  <si>
    <t>КП вх.6203-11/22 от 18.11.2022</t>
  </si>
  <si>
    <t>КП вх.6204-11/22 от 18.11.2022</t>
  </si>
  <si>
    <t>КП вх.6205-11/22 от 18.11.2022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</si>
  <si>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</si>
  <si>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Начальная (максимальная) цена договора устанавливается в размере 472 178 (четыреста семьдесят две тысячи сто семьдесят восемь) рублей 70 копеек.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</si>
  <si>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</si>
  <si>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</si>
  <si>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</si>
  <si>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</si>
  <si>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263-22</t>
  </si>
  <si>
    <t>на поставку  лекарственных препаратов группы сыворотки иммунные путем путем запроса котировок</t>
  </si>
  <si>
    <t>Иммуноглобулин человека антирезус Rho[D]   для внутримышечного введения 1500 МЕ (300 мкг) , доза №1</t>
  </si>
  <si>
    <t>уп.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</si>
</sst>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zoomScale="85" zoomScaleNormal="85" zoomScalePageLayoutView="70" workbookViewId="0">
      <selection activeCell="C21" sqref="C21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8" width="14.7109375" style="3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1"/>
      <c r="B1" s="11"/>
      <c r="C1" s="11"/>
      <c r="D1" s="11"/>
      <c r="E1" s="4"/>
      <c r="F1" s="4"/>
      <c r="G1" s="4"/>
      <c r="H1" s="4"/>
      <c r="I1" s="4"/>
      <c r="J1" s="4"/>
      <c r="K1" s="11"/>
      <c r="L1" s="11"/>
      <c r="M1" s="11"/>
      <c r="N1" s="11"/>
      <c r="O1" s="29" t="s">
        <v>31</v>
      </c>
    </row>
    <row r="2" spans="1:15" x14ac:dyDescent="0.25">
      <c r="A2" s="11"/>
      <c r="B2" s="11"/>
      <c r="C2" s="11"/>
      <c r="D2" s="11"/>
      <c r="E2" s="4"/>
      <c r="F2" s="4"/>
      <c r="G2" s="4"/>
      <c r="H2" s="4"/>
      <c r="I2" s="4"/>
      <c r="J2" s="4"/>
      <c r="K2" s="11"/>
      <c r="L2" s="11"/>
      <c r="M2" s="11"/>
      <c r="N2" s="11"/>
      <c r="O2" s="29" t="s">
        <v>32</v>
      </c>
    </row>
    <row r="3" spans="1:15" x14ac:dyDescent="0.25">
      <c r="A3" s="11"/>
      <c r="B3" s="11"/>
      <c r="C3" s="11"/>
      <c r="D3" s="11"/>
      <c r="E3" s="4"/>
      <c r="F3" s="4"/>
      <c r="G3" s="4"/>
      <c r="H3" s="4"/>
      <c r="I3" s="4"/>
      <c r="J3" s="4"/>
      <c r="K3" s="11"/>
      <c r="L3" s="11"/>
      <c r="M3" s="11"/>
      <c r="N3" s="11"/>
      <c r="O3" s="29" t="s">
        <v>36</v>
      </c>
    </row>
    <row r="4" spans="1:15" x14ac:dyDescent="0.25">
      <c r="A4" s="11"/>
      <c r="B4" s="11"/>
      <c r="C4" s="11"/>
      <c r="D4" s="11"/>
      <c r="E4" s="4"/>
      <c r="F4" s="4"/>
      <c r="G4" s="4"/>
      <c r="H4" s="4"/>
      <c r="I4" s="4"/>
      <c r="J4" s="4"/>
      <c r="K4" s="11"/>
      <c r="L4" s="11"/>
      <c r="M4" s="11"/>
      <c r="N4" s="11"/>
      <c r="O4" s="29" t="s">
        <v>33</v>
      </c>
    </row>
    <row r="5" spans="1:15" x14ac:dyDescent="0.25">
      <c r="A5" s="11"/>
      <c r="B5" s="11"/>
      <c r="C5" s="11"/>
      <c r="D5" s="11"/>
      <c r="E5" s="4"/>
      <c r="F5" s="4"/>
      <c r="G5" s="4"/>
      <c r="H5" s="4"/>
      <c r="I5" s="4"/>
      <c r="J5" s="4"/>
      <c r="K5" s="11"/>
      <c r="L5" s="11"/>
      <c r="M5" s="11"/>
      <c r="N5" s="11"/>
      <c r="O5" s="29" t="s">
        <v>34</v>
      </c>
    </row>
    <row r="6" spans="1:15" x14ac:dyDescent="0.25">
      <c r="A6" s="11"/>
      <c r="B6" s="11"/>
      <c r="C6" s="11"/>
      <c r="D6" s="11"/>
      <c r="E6" s="4"/>
      <c r="F6" s="4"/>
      <c r="G6" s="4"/>
      <c r="H6" s="4"/>
      <c r="I6" s="4"/>
      <c r="J6" s="4"/>
      <c r="K6" s="11"/>
      <c r="L6" s="11"/>
      <c r="M6" s="11"/>
      <c r="N6" s="11"/>
      <c r="O6" s="29" t="s">
        <v>35</v>
      </c>
    </row>
    <row r="7" spans="1:15" x14ac:dyDescent="0.25">
      <c r="A7" s="11"/>
      <c r="B7" s="11"/>
      <c r="C7" s="11"/>
      <c r="D7" s="11"/>
      <c r="E7" s="4"/>
      <c r="F7" s="4"/>
      <c r="G7" s="4"/>
      <c r="H7" s="4"/>
      <c r="I7" s="4"/>
      <c r="J7" s="4"/>
      <c r="K7" s="11"/>
      <c r="L7" s="11"/>
      <c r="M7" s="11"/>
      <c r="N7" s="11"/>
      <c r="O7" s="4"/>
    </row>
    <row r="8" spans="1:15" s="6" customFormat="1" x14ac:dyDescent="0.25">
      <c r="A8" s="11"/>
      <c r="B8" s="11"/>
      <c r="C8" s="11"/>
      <c r="D8" s="11"/>
      <c r="E8" s="4"/>
      <c r="F8" s="4"/>
      <c r="G8" s="4"/>
      <c r="H8" s="4"/>
      <c r="I8" s="4"/>
      <c r="J8" s="4"/>
      <c r="K8" s="11"/>
      <c r="L8" s="11"/>
      <c r="M8" s="11"/>
      <c r="N8" s="11"/>
      <c r="O8" s="7" t="s">
        <v>16</v>
      </c>
    </row>
    <row r="9" spans="1:15" s="6" customFormat="1" x14ac:dyDescent="0.25">
      <c r="A9" s="11"/>
      <c r="B9" s="11"/>
      <c r="C9" s="11"/>
      <c r="D9" s="11"/>
      <c r="E9" s="4"/>
      <c r="F9" s="4"/>
      <c r="G9" s="4"/>
      <c r="H9" s="4"/>
      <c r="I9" s="4"/>
      <c r="J9" s="4"/>
      <c r="K9" s="11"/>
      <c r="L9" s="11"/>
      <c r="M9" s="11"/>
      <c r="N9" s="11"/>
      <c r="O9" s="8" t="s">
        <v>21</v>
      </c>
    </row>
    <row r="10" spans="1:15" s="6" customFormat="1" x14ac:dyDescent="0.25">
      <c r="A10" s="11"/>
      <c r="B10" s="11"/>
      <c r="C10" s="11"/>
      <c r="D10" s="11"/>
      <c r="E10" s="4"/>
      <c r="F10" s="4"/>
      <c r="G10" s="4"/>
      <c r="H10" s="4"/>
      <c r="I10" s="4"/>
      <c r="J10" s="4"/>
      <c r="K10" s="11"/>
      <c r="L10" s="11"/>
      <c r="M10" s="11"/>
      <c r="N10" s="11"/>
      <c r="O10" s="8" t="s">
        <v>17</v>
      </c>
    </row>
    <row r="11" spans="1:15" s="6" customFormat="1" x14ac:dyDescent="0.25">
      <c r="A11" s="11"/>
      <c r="B11" s="11"/>
      <c r="C11" s="11"/>
      <c r="D11" s="11"/>
      <c r="E11" s="4"/>
      <c r="F11" s="4"/>
      <c r="G11" s="4"/>
      <c r="H11" s="4"/>
      <c r="I11" s="4"/>
      <c r="J11" s="4"/>
      <c r="K11" s="11"/>
      <c r="L11" s="11"/>
      <c r="M11" s="11"/>
      <c r="N11" s="11"/>
      <c r="O11" s="4"/>
    </row>
    <row r="12" spans="1:15" s="6" customFormat="1" ht="28.9" customHeight="1" x14ac:dyDescent="0.25">
      <c r="A12" s="11"/>
      <c r="B12" s="11"/>
      <c r="C12" s="11"/>
      <c r="D12" s="11"/>
      <c r="E12" s="4"/>
      <c r="F12" s="4"/>
      <c r="G12" s="4"/>
      <c r="H12" s="4"/>
      <c r="I12" s="4"/>
      <c r="J12" s="4"/>
      <c r="K12" s="11"/>
      <c r="L12" s="12" t="s">
        <v>20</v>
      </c>
      <c r="M12" s="12"/>
      <c r="N12" s="11"/>
      <c r="O12" s="4" t="s">
        <v>18</v>
      </c>
    </row>
    <row r="13" spans="1:15" x14ac:dyDescent="0.25">
      <c r="A13" s="11"/>
      <c r="B13" s="11"/>
      <c r="C13" s="11"/>
      <c r="D13" s="11"/>
      <c r="E13" s="4"/>
      <c r="F13" s="4"/>
      <c r="G13" s="4"/>
      <c r="H13" s="4"/>
      <c r="I13" s="4"/>
      <c r="J13" s="4"/>
      <c r="K13" s="11"/>
      <c r="L13" s="11"/>
      <c r="M13" s="11"/>
      <c r="N13" s="11"/>
      <c r="O13" s="4"/>
    </row>
    <row r="14" spans="1:15" x14ac:dyDescent="0.25">
      <c r="A14" s="11"/>
      <c r="B14" s="12" t="s">
        <v>19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4"/>
    </row>
    <row r="15" spans="1:15" ht="14.25" hidden="1" customHeight="1" x14ac:dyDescent="0.2">
      <c r="A15" s="11"/>
      <c r="B15" s="11"/>
      <c r="C15" s="11"/>
      <c r="D15" s="13"/>
      <c r="E15" s="13"/>
      <c r="F15" s="13"/>
      <c r="G15" s="13"/>
      <c r="H15" s="13"/>
      <c r="I15" s="13"/>
      <c r="J15" s="13"/>
      <c r="K15" s="11"/>
      <c r="L15" s="11"/>
      <c r="M15" s="11"/>
      <c r="N15" s="11"/>
      <c r="O15" s="4"/>
    </row>
    <row r="16" spans="1:15" x14ac:dyDescent="0.25">
      <c r="A16" s="11"/>
      <c r="B16" s="11"/>
      <c r="C16" s="11"/>
      <c r="D16" s="11"/>
      <c r="E16" s="4"/>
      <c r="F16" s="4"/>
      <c r="G16" s="4"/>
      <c r="H16" s="4"/>
      <c r="I16" s="4"/>
      <c r="J16" s="4"/>
      <c r="K16" s="11"/>
      <c r="L16" s="11"/>
      <c r="M16" s="11"/>
      <c r="N16" s="11"/>
      <c r="O16" s="4"/>
    </row>
    <row r="17" spans="1:15" s="5" customFormat="1" ht="49.5" customHeight="1" x14ac:dyDescent="0.25">
      <c r="A17" s="16" t="s">
        <v>14</v>
      </c>
      <c r="B17" s="17"/>
      <c r="C17" s="18">
        <f>SUMIF(O20:O20,"&gt;0")</f>
        <v>472178.7</v>
      </c>
      <c r="D17" s="17"/>
      <c r="E17" s="19" t="s">
        <v>25</v>
      </c>
      <c r="F17" s="19" t="s">
        <v>26</v>
      </c>
      <c r="G17" s="19" t="s">
        <v>27</v>
      </c>
      <c r="H17" s="19" t="s">
        <v>28</v>
      </c>
      <c r="I17" s="19"/>
      <c r="J17" s="20"/>
      <c r="K17" s="21"/>
      <c r="L17" s="21"/>
      <c r="M17" s="21"/>
      <c r="N17" s="21"/>
      <c r="O17" s="20"/>
    </row>
    <row r="18" spans="1:15" s="5" customFormat="1" ht="30" customHeight="1" x14ac:dyDescent="0.25">
      <c r="A18" s="22" t="s">
        <v>0</v>
      </c>
      <c r="B18" s="22" t="s">
        <v>1</v>
      </c>
      <c r="C18" s="22" t="s">
        <v>2</v>
      </c>
      <c r="D18" s="22"/>
      <c r="E18" s="20" t="s">
        <v>5</v>
      </c>
      <c r="F18" s="20" t="s">
        <v>7</v>
      </c>
      <c r="G18" s="20" t="s">
        <v>8</v>
      </c>
      <c r="H18" s="20" t="s">
        <v>22</v>
      </c>
      <c r="I18" s="20" t="s">
        <v>23</v>
      </c>
      <c r="J18" s="23" t="s">
        <v>15</v>
      </c>
      <c r="K18" s="22" t="s">
        <v>11</v>
      </c>
      <c r="L18" s="22" t="s">
        <v>12</v>
      </c>
      <c r="M18" s="22" t="s">
        <v>13</v>
      </c>
      <c r="N18" s="22" t="s">
        <v>9</v>
      </c>
      <c r="O18" s="24" t="s">
        <v>10</v>
      </c>
    </row>
    <row r="19" spans="1:15" s="5" customFormat="1" ht="30" x14ac:dyDescent="0.25">
      <c r="A19" s="22"/>
      <c r="B19" s="25"/>
      <c r="C19" s="21" t="s">
        <v>3</v>
      </c>
      <c r="D19" s="21" t="s">
        <v>4</v>
      </c>
      <c r="E19" s="20" t="s">
        <v>6</v>
      </c>
      <c r="F19" s="20" t="s">
        <v>6</v>
      </c>
      <c r="G19" s="20" t="s">
        <v>6</v>
      </c>
      <c r="H19" s="20" t="s">
        <v>6</v>
      </c>
      <c r="I19" s="20" t="s">
        <v>6</v>
      </c>
      <c r="J19" s="26"/>
      <c r="K19" s="22"/>
      <c r="L19" s="22"/>
      <c r="M19" s="22"/>
      <c r="N19" s="22"/>
      <c r="O19" s="24"/>
    </row>
    <row r="20" spans="1:15" s="5" customFormat="1" ht="60" customHeight="1" x14ac:dyDescent="0.25">
      <c r="A20" s="27">
        <v>1</v>
      </c>
      <c r="B20" s="10" t="s">
        <v>37</v>
      </c>
      <c r="C20" s="28" t="s">
        <v>38</v>
      </c>
      <c r="D20" s="21">
        <v>140</v>
      </c>
      <c r="E20" s="20">
        <v>3372.08</v>
      </c>
      <c r="F20" s="20">
        <v>3372.66</v>
      </c>
      <c r="G20" s="20">
        <v>3372.08</v>
      </c>
      <c r="H20" s="20">
        <v>3374</v>
      </c>
      <c r="I20" s="20"/>
      <c r="J20" s="20">
        <f>AVERAGE(E20:I20)</f>
        <v>3372.7049999999999</v>
      </c>
      <c r="K20" s="21">
        <f>COUNT(E20:I20)</f>
        <v>4</v>
      </c>
      <c r="L20" s="21">
        <f>STDEV(E20:I20)</f>
        <v>0.90559372789351023</v>
      </c>
      <c r="M20" s="21">
        <f>L20/J20*100</f>
        <v>2.6850665204739527E-2</v>
      </c>
      <c r="N20" s="21" t="str">
        <f>IF(M20&lt;33,"ОДНОРОДНЫЕ","НЕОДНОРОДНЫЕ")</f>
        <v>ОДНОРОДНЫЕ</v>
      </c>
      <c r="O20" s="20">
        <f>D20*J20</f>
        <v>472178.7</v>
      </c>
    </row>
    <row r="21" spans="1:15" s="6" customFormat="1" x14ac:dyDescent="0.25">
      <c r="A21" s="11"/>
      <c r="B21" s="11"/>
      <c r="C21" s="11"/>
      <c r="D21" s="11"/>
      <c r="E21" s="4"/>
      <c r="F21" s="4"/>
      <c r="G21" s="4"/>
      <c r="H21" s="4"/>
      <c r="I21" s="4"/>
      <c r="J21" s="4"/>
      <c r="K21" s="11"/>
      <c r="L21" s="11"/>
      <c r="M21" s="11"/>
      <c r="N21" s="11"/>
      <c r="O21" s="4"/>
    </row>
    <row r="22" spans="1:15" s="6" customFormat="1" ht="14.45" customHeight="1" x14ac:dyDescent="0.25">
      <c r="A22" s="14" t="s">
        <v>29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 s="6" customFormat="1" ht="33" customHeight="1" x14ac:dyDescent="0.25">
      <c r="A23" s="15" t="s">
        <v>24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5" s="6" customFormat="1" x14ac:dyDescent="0.25">
      <c r="A24" s="11"/>
      <c r="B24" s="11"/>
      <c r="C24" s="11"/>
      <c r="D24" s="11"/>
      <c r="E24" s="4"/>
      <c r="F24" s="4"/>
      <c r="G24" s="4"/>
      <c r="H24" s="4"/>
      <c r="I24" s="4"/>
      <c r="J24" s="4"/>
      <c r="K24" s="11"/>
      <c r="L24" s="11"/>
      <c r="M24" s="11"/>
      <c r="N24" s="11"/>
      <c r="O24" s="4"/>
    </row>
    <row r="25" spans="1:15" s="9" customFormat="1" ht="18" customHeight="1" x14ac:dyDescent="0.25">
      <c r="A25" s="15" t="s">
        <v>30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</sheetData>
  <mergeCells count="17">
    <mergeCell ref="A25:O25"/>
    <mergeCell ref="K18:K19"/>
    <mergeCell ref="L18:L19"/>
    <mergeCell ref="M18:M19"/>
    <mergeCell ref="D15:J15"/>
    <mergeCell ref="N18:N19"/>
    <mergeCell ref="A18:A19"/>
    <mergeCell ref="B18:B19"/>
    <mergeCell ref="C18:D18"/>
    <mergeCell ref="L12:M12"/>
    <mergeCell ref="B14:N14"/>
    <mergeCell ref="A22:O22"/>
    <mergeCell ref="A23:O23"/>
    <mergeCell ref="O18:O19"/>
    <mergeCell ref="A17:B17"/>
    <mergeCell ref="C17:D17"/>
    <mergeCell ref="J18:J19"/>
  </mergeCells>
  <conditionalFormatting sqref="N20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2022-12-02T07:56:06Z</dcterms:modified>
</cp:coreProperties>
</file>