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44" i="1" l="1"/>
  <c r="O44" i="1" l="1"/>
  <c r="L43" i="1" l="1"/>
  <c r="K43" i="1"/>
  <c r="J43" i="1"/>
  <c r="O43" i="1" s="1"/>
  <c r="L42" i="1"/>
  <c r="K42" i="1"/>
  <c r="J42" i="1"/>
  <c r="O42" i="1" s="1"/>
  <c r="L41" i="1"/>
  <c r="K41" i="1"/>
  <c r="J41" i="1"/>
  <c r="O41" i="1" s="1"/>
  <c r="L40" i="1"/>
  <c r="K40" i="1"/>
  <c r="J40" i="1"/>
  <c r="O40" i="1" s="1"/>
  <c r="L39" i="1"/>
  <c r="K39" i="1"/>
  <c r="J39" i="1"/>
  <c r="O39" i="1" s="1"/>
  <c r="L38" i="1"/>
  <c r="K38" i="1"/>
  <c r="J38" i="1"/>
  <c r="O38" i="1" s="1"/>
  <c r="L37" i="1"/>
  <c r="K37" i="1"/>
  <c r="J37" i="1"/>
  <c r="O37" i="1" s="1"/>
  <c r="L36" i="1"/>
  <c r="K36" i="1"/>
  <c r="J36" i="1"/>
  <c r="O36" i="1" s="1"/>
  <c r="L35" i="1"/>
  <c r="K35" i="1"/>
  <c r="J35" i="1"/>
  <c r="O35" i="1" s="1"/>
  <c r="L34" i="1"/>
  <c r="K34" i="1"/>
  <c r="J34" i="1"/>
  <c r="O34" i="1" s="1"/>
  <c r="L33" i="1"/>
  <c r="K33" i="1"/>
  <c r="J33" i="1"/>
  <c r="O33" i="1" s="1"/>
  <c r="L32" i="1"/>
  <c r="K32" i="1"/>
  <c r="J32" i="1"/>
  <c r="O32" i="1" s="1"/>
  <c r="L31" i="1"/>
  <c r="K31" i="1"/>
  <c r="J31" i="1"/>
  <c r="O31" i="1" s="1"/>
  <c r="L30" i="1"/>
  <c r="K30" i="1"/>
  <c r="J30" i="1"/>
  <c r="O30" i="1" s="1"/>
  <c r="L44" i="1"/>
  <c r="K44" i="1"/>
  <c r="L29" i="1"/>
  <c r="K29" i="1"/>
  <c r="J29" i="1"/>
  <c r="O29" i="1" s="1"/>
  <c r="L28" i="1"/>
  <c r="K28" i="1"/>
  <c r="J28" i="1"/>
  <c r="O28" i="1" s="1"/>
  <c r="L27" i="1"/>
  <c r="K27" i="1"/>
  <c r="J27" i="1"/>
  <c r="O27" i="1" s="1"/>
  <c r="L26" i="1"/>
  <c r="K26" i="1"/>
  <c r="J26" i="1"/>
  <c r="O26" i="1" s="1"/>
  <c r="L25" i="1"/>
  <c r="K25" i="1"/>
  <c r="J25" i="1"/>
  <c r="O25" i="1" s="1"/>
  <c r="L24" i="1"/>
  <c r="K24" i="1"/>
  <c r="J24" i="1"/>
  <c r="O24" i="1" s="1"/>
  <c r="L23" i="1"/>
  <c r="K23" i="1"/>
  <c r="J23" i="1"/>
  <c r="O23" i="1" s="1"/>
  <c r="J21" i="1"/>
  <c r="O21" i="1" s="1"/>
  <c r="K21" i="1"/>
  <c r="L21" i="1"/>
  <c r="M27" i="1" l="1"/>
  <c r="N27" i="1" s="1"/>
  <c r="M33" i="1"/>
  <c r="N33" i="1" s="1"/>
  <c r="M37" i="1"/>
  <c r="N37" i="1" s="1"/>
  <c r="M23" i="1"/>
  <c r="N23" i="1" s="1"/>
  <c r="M44" i="1"/>
  <c r="N44" i="1" s="1"/>
  <c r="M36" i="1"/>
  <c r="N36" i="1" s="1"/>
  <c r="M24" i="1"/>
  <c r="N24" i="1" s="1"/>
  <c r="M28" i="1"/>
  <c r="N28" i="1" s="1"/>
  <c r="M30" i="1"/>
  <c r="N30" i="1" s="1"/>
  <c r="M32" i="1"/>
  <c r="N32" i="1" s="1"/>
  <c r="M26" i="1"/>
  <c r="N26" i="1" s="1"/>
  <c r="M25" i="1"/>
  <c r="N25" i="1" s="1"/>
  <c r="M29" i="1"/>
  <c r="N29" i="1" s="1"/>
  <c r="M31" i="1"/>
  <c r="N31" i="1" s="1"/>
  <c r="M35" i="1"/>
  <c r="N35" i="1" s="1"/>
  <c r="M39" i="1"/>
  <c r="N39" i="1" s="1"/>
  <c r="M43" i="1"/>
  <c r="N43" i="1" s="1"/>
  <c r="M41" i="1"/>
  <c r="N41" i="1" s="1"/>
  <c r="M34" i="1"/>
  <c r="N34" i="1" s="1"/>
  <c r="M38" i="1"/>
  <c r="N38" i="1" s="1"/>
  <c r="M42" i="1"/>
  <c r="N42" i="1" s="1"/>
  <c r="M40" i="1"/>
  <c r="N40" i="1" s="1"/>
  <c r="M21" i="1"/>
  <c r="N21" i="1" s="1"/>
  <c r="K22" i="1"/>
  <c r="K20" i="1"/>
  <c r="L22" i="1"/>
  <c r="L20" i="1"/>
  <c r="J22" i="1"/>
  <c r="O22" i="1" s="1"/>
  <c r="J20" i="1"/>
  <c r="O20" i="1" s="1"/>
  <c r="M20" i="1" l="1"/>
  <c r="N20" i="1" s="1"/>
  <c r="M22" i="1"/>
  <c r="N22" i="1" s="1"/>
  <c r="C17" i="1" l="1"/>
</calcChain>
</file>

<file path=xl/sharedStrings.xml><?xml version="1.0" encoding="utf-8"?>
<sst xmlns="http://schemas.openxmlformats.org/spreadsheetml/2006/main" count="47" uniqueCount="41">
  <si>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</si>
  <si>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</si>
  <si>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</si>
  <si>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</si>
  <si>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</si>
  <si>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</si>
  <si>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</si>
  <si>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</si>
  <si>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</si>
  <si>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Источник №4</t>
  </si>
  <si>
    <t>Источник №5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</si>
  <si>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</si>
  <si>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</si>
  <si>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</si>
  <si>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</si>
  <si>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</si>
  <si>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</si>
  <si>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</si>
  <si>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</si>
  <si>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Заказчик: областное государственное автономное учреждение здравоохранения</t>
  </si>
  <si>
    <t>«Иркутская городская клиническая больница № 8»</t>
  </si>
  <si>
    <t>Главный врач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</si>
  <si>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</si>
  <si>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</si>
  <si>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</si>
  <si>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</si>
  <si>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</si>
  <si>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</si>
  <si>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</si>
  <si>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</si>
  <si>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</si>
  <si>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Пакет с  растворами (стандарт 1) для работы на анализаторе электролитов JOKOH EX-D; EX-Ds</t>
  </si>
  <si>
    <t>Пакет с  растворами (стандарт 2) для работы на анализаторе электролитов JOKOH EX-D; EX-Ds</t>
  </si>
  <si>
    <t>упаковка</t>
  </si>
  <si>
    <t>Моющий раствор</t>
  </si>
  <si>
    <t>КП вх.б/н от 15.05.2022</t>
  </si>
  <si>
    <t>КП вх.б/н от 22.07.2022</t>
  </si>
  <si>
    <t>КП вх.1247 от 14.07.2022</t>
  </si>
  <si>
    <t>Исходя из имеющегося у Заказчика объёма финансового обеспечения для осуществления закупки НМЦД устанавливается в размере 499 788 (четыреста девяносто девять тысяч семьсот восемьдесят восемь) рублей 00 копеек.</t>
  </si>
  <si>
    <t>на поставку растворов для анализатора электролитов JOKON EX-D  EX-Ds путем запроса котировок</t>
  </si>
  <si>
    <t>№ 151-22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</si>
</sst>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right" indent="15"/>
    </xf>
    <xf numFmtId="0" fontId="6" fillId="0" borderId="0" xfId="0" applyFont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zoomScaleNormal="100" workbookViewId="0">
      <selection activeCell="R20" sqref="R20"/>
    </sheetView>
  </sheetViews>
  <sheetFormatPr defaultRowHeight="15" x14ac:dyDescent="0.25"/>
  <cols>
    <col min="1" max="1" width="9.140625" style="1"/>
    <col min="2" max="2" width="27.28515625" style="7" customWidth="1"/>
    <col min="3" max="4" width="9.140625" style="7"/>
    <col min="5" max="7" width="14.140625" style="8" customWidth="1"/>
    <col min="8" max="8" width="9.85546875" style="8" hidden="1" customWidth="1"/>
    <col min="9" max="9" width="10" style="8" hidden="1" customWidth="1"/>
    <col min="10" max="10" width="10" style="8" customWidth="1"/>
    <col min="11" max="11" width="9.42578125" style="3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6384" width="9.140625" style="1"/>
  </cols>
  <sheetData>
    <row r="1" spans="1:15" ht="14.45" customHeight="1" x14ac:dyDescent="0.25">
      <c r="A1" s="15"/>
      <c r="B1" s="16"/>
      <c r="C1" s="16"/>
      <c r="D1" s="16"/>
      <c r="E1" s="17"/>
      <c r="F1" s="17"/>
      <c r="G1" s="17"/>
      <c r="H1" s="17"/>
      <c r="I1" s="17"/>
      <c r="J1" s="17"/>
      <c r="K1" s="18"/>
      <c r="L1" s="15"/>
      <c r="M1" s="15"/>
      <c r="N1" s="15"/>
      <c r="O1" s="13" t="s">
        <v>27</v>
      </c>
    </row>
    <row r="2" spans="1:15" ht="14.45" customHeight="1" x14ac:dyDescent="0.25">
      <c r="A2" s="15"/>
      <c r="B2" s="16"/>
      <c r="C2" s="16"/>
      <c r="D2" s="16"/>
      <c r="E2" s="17"/>
      <c r="F2" s="17"/>
      <c r="G2" s="17"/>
      <c r="H2" s="17"/>
      <c r="I2" s="17"/>
      <c r="J2" s="17"/>
      <c r="K2" s="18"/>
      <c r="L2" s="15"/>
      <c r="M2" s="15"/>
      <c r="N2" s="15"/>
      <c r="O2" s="13" t="s">
        <v>28</v>
      </c>
    </row>
    <row r="3" spans="1:15" ht="14.45" customHeight="1" x14ac:dyDescent="0.25">
      <c r="A3" s="15"/>
      <c r="B3" s="16"/>
      <c r="C3" s="16"/>
      <c r="D3" s="16"/>
      <c r="E3" s="17"/>
      <c r="F3" s="17"/>
      <c r="G3" s="17"/>
      <c r="H3" s="17"/>
      <c r="I3" s="17"/>
      <c r="J3" s="17"/>
      <c r="K3" s="18"/>
      <c r="L3" s="15"/>
      <c r="M3" s="15"/>
      <c r="N3" s="15"/>
      <c r="O3" s="13" t="s">
        <v>39</v>
      </c>
    </row>
    <row r="4" spans="1:15" ht="14.45" customHeight="1" x14ac:dyDescent="0.25">
      <c r="A4" s="15"/>
      <c r="B4" s="16"/>
      <c r="C4" s="16"/>
      <c r="D4" s="16"/>
      <c r="E4" s="17"/>
      <c r="F4" s="17"/>
      <c r="G4" s="17"/>
      <c r="H4" s="17"/>
      <c r="I4" s="17"/>
      <c r="J4" s="17"/>
      <c r="K4" s="18"/>
      <c r="L4" s="15"/>
      <c r="M4" s="15"/>
      <c r="N4" s="15"/>
      <c r="O4" s="13" t="s">
        <v>29</v>
      </c>
    </row>
    <row r="5" spans="1:15" s="7" customFormat="1" ht="14.45" customHeight="1" x14ac:dyDescent="0.25">
      <c r="A5" s="16"/>
      <c r="B5" s="16"/>
      <c r="C5" s="16"/>
      <c r="D5" s="16"/>
      <c r="E5" s="17"/>
      <c r="F5" s="17"/>
      <c r="G5" s="17"/>
      <c r="H5" s="17"/>
      <c r="I5" s="17"/>
      <c r="J5" s="17"/>
      <c r="K5" s="16"/>
      <c r="L5" s="16"/>
      <c r="M5" s="16"/>
      <c r="N5" s="16"/>
      <c r="O5" s="13" t="s">
        <v>30</v>
      </c>
    </row>
    <row r="6" spans="1:15" s="7" customFormat="1" ht="14.45" customHeight="1" x14ac:dyDescent="0.25">
      <c r="A6" s="16"/>
      <c r="B6" s="16"/>
      <c r="C6" s="16"/>
      <c r="D6" s="16"/>
      <c r="E6" s="17"/>
      <c r="F6" s="17"/>
      <c r="G6" s="17"/>
      <c r="H6" s="17"/>
      <c r="I6" s="17"/>
      <c r="J6" s="17"/>
      <c r="K6" s="16"/>
      <c r="L6" s="16"/>
      <c r="M6" s="16"/>
      <c r="N6" s="16"/>
      <c r="O6" s="13" t="s">
        <v>40</v>
      </c>
    </row>
    <row r="7" spans="1:15" s="7" customFormat="1" x14ac:dyDescent="0.25">
      <c r="A7" s="16"/>
      <c r="B7" s="16"/>
      <c r="C7" s="16"/>
      <c r="D7" s="16"/>
      <c r="E7" s="17"/>
      <c r="F7" s="17"/>
      <c r="G7" s="17"/>
      <c r="H7" s="17"/>
      <c r="I7" s="17"/>
      <c r="J7" s="17"/>
      <c r="K7" s="16"/>
      <c r="L7" s="16"/>
      <c r="M7" s="16"/>
      <c r="N7" s="16"/>
      <c r="O7" s="17"/>
    </row>
    <row r="8" spans="1:15" s="10" customFormat="1" x14ac:dyDescent="0.2">
      <c r="A8" s="16"/>
      <c r="B8" s="16"/>
      <c r="C8" s="16"/>
      <c r="D8" s="16"/>
      <c r="E8" s="17"/>
      <c r="F8" s="17"/>
      <c r="G8" s="17"/>
      <c r="H8" s="17"/>
      <c r="I8" s="17"/>
      <c r="J8" s="17"/>
      <c r="K8" s="16"/>
      <c r="L8" s="16"/>
      <c r="M8" s="16"/>
      <c r="N8" s="16"/>
      <c r="O8" s="19" t="s">
        <v>18</v>
      </c>
    </row>
    <row r="9" spans="1:15" s="10" customFormat="1" x14ac:dyDescent="0.2">
      <c r="A9" s="16"/>
      <c r="B9" s="16"/>
      <c r="C9" s="16"/>
      <c r="D9" s="16"/>
      <c r="E9" s="17"/>
      <c r="F9" s="17"/>
      <c r="G9" s="17"/>
      <c r="H9" s="17"/>
      <c r="I9" s="17"/>
      <c r="J9" s="17"/>
      <c r="K9" s="16"/>
      <c r="L9" s="16"/>
      <c r="M9" s="16"/>
      <c r="N9" s="16"/>
      <c r="O9" s="20" t="s">
        <v>19</v>
      </c>
    </row>
    <row r="10" spans="1:15" s="10" customFormat="1" x14ac:dyDescent="0.2">
      <c r="A10" s="16"/>
      <c r="B10" s="16"/>
      <c r="C10" s="16"/>
      <c r="D10" s="16"/>
      <c r="E10" s="17"/>
      <c r="F10" s="17"/>
      <c r="G10" s="17"/>
      <c r="H10" s="17"/>
      <c r="I10" s="17"/>
      <c r="J10" s="17"/>
      <c r="K10" s="16"/>
      <c r="L10" s="16"/>
      <c r="M10" s="16"/>
      <c r="N10" s="16"/>
      <c r="O10" s="20" t="s">
        <v>20</v>
      </c>
    </row>
    <row r="11" spans="1:15" s="10" customFormat="1" x14ac:dyDescent="0.25">
      <c r="A11" s="16"/>
      <c r="B11" s="16"/>
      <c r="C11" s="16"/>
      <c r="D11" s="16"/>
      <c r="E11" s="17"/>
      <c r="F11" s="17"/>
      <c r="G11" s="17"/>
      <c r="H11" s="17"/>
      <c r="I11" s="17"/>
      <c r="J11" s="17"/>
      <c r="K11" s="16"/>
      <c r="L11" s="16"/>
      <c r="M11" s="16"/>
      <c r="N11" s="16"/>
      <c r="O11" s="17"/>
    </row>
    <row r="12" spans="1:15" s="10" customFormat="1" ht="28.9" customHeight="1" x14ac:dyDescent="0.25">
      <c r="A12" s="16"/>
      <c r="B12" s="16"/>
      <c r="C12" s="16"/>
      <c r="D12" s="16"/>
      <c r="E12" s="17"/>
      <c r="F12" s="17"/>
      <c r="G12" s="17"/>
      <c r="H12" s="17"/>
      <c r="I12" s="17"/>
      <c r="J12" s="17"/>
      <c r="K12" s="16"/>
      <c r="L12" s="35" t="s">
        <v>21</v>
      </c>
      <c r="M12" s="35"/>
      <c r="N12" s="16"/>
      <c r="O12" s="17" t="s">
        <v>22</v>
      </c>
    </row>
    <row r="13" spans="1:15" x14ac:dyDescent="0.25">
      <c r="A13" s="16"/>
      <c r="B13" s="16"/>
      <c r="C13" s="16"/>
      <c r="D13" s="16"/>
      <c r="E13" s="17"/>
      <c r="F13" s="17"/>
      <c r="G13" s="17"/>
      <c r="H13" s="17"/>
      <c r="I13" s="17"/>
      <c r="J13" s="17"/>
      <c r="K13" s="16"/>
      <c r="L13" s="16"/>
      <c r="M13" s="16"/>
      <c r="N13" s="16"/>
      <c r="O13" s="17"/>
    </row>
    <row r="14" spans="1:15" x14ac:dyDescent="0.25">
      <c r="A14" s="16"/>
      <c r="B14" s="35" t="s">
        <v>23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17"/>
    </row>
    <row r="15" spans="1:15" hidden="1" x14ac:dyDescent="0.25">
      <c r="A15" s="16"/>
      <c r="B15" s="16"/>
      <c r="C15" s="16"/>
      <c r="D15" s="16"/>
      <c r="E15" s="17"/>
      <c r="F15" s="17"/>
      <c r="G15" s="17"/>
      <c r="H15" s="17"/>
      <c r="I15" s="17"/>
      <c r="J15" s="17"/>
      <c r="K15" s="16"/>
      <c r="L15" s="16"/>
      <c r="M15" s="16"/>
      <c r="N15" s="16"/>
      <c r="O15" s="17"/>
    </row>
    <row r="16" spans="1:15" s="7" customFormat="1" x14ac:dyDescent="0.25">
      <c r="A16" s="16"/>
      <c r="B16" s="16"/>
      <c r="C16" s="16"/>
      <c r="D16" s="16"/>
      <c r="E16" s="17"/>
      <c r="F16" s="17"/>
      <c r="G16" s="17"/>
      <c r="H16" s="17"/>
      <c r="I16" s="17"/>
      <c r="J16" s="17"/>
      <c r="K16" s="16"/>
      <c r="L16" s="16"/>
      <c r="M16" s="16"/>
      <c r="N16" s="16"/>
      <c r="O16" s="17"/>
    </row>
    <row r="17" spans="1:19" s="6" customFormat="1" ht="41.45" customHeight="1" x14ac:dyDescent="0.25">
      <c r="A17" s="39" t="s">
        <v>16</v>
      </c>
      <c r="B17" s="40"/>
      <c r="C17" s="41">
        <f>SUMIF(O20:O44,"&gt;0")</f>
        <v>518529.33333333337</v>
      </c>
      <c r="D17" s="42"/>
      <c r="E17" s="21" t="s">
        <v>35</v>
      </c>
      <c r="F17" s="21" t="s">
        <v>36</v>
      </c>
      <c r="G17" s="21" t="s">
        <v>37</v>
      </c>
      <c r="H17" s="21"/>
      <c r="I17" s="21"/>
      <c r="J17" s="21"/>
      <c r="K17" s="22"/>
      <c r="L17" s="22"/>
      <c r="M17" s="12"/>
      <c r="N17" s="12"/>
      <c r="O17" s="23"/>
    </row>
    <row r="18" spans="1:19" s="9" customFormat="1" ht="30" customHeight="1" x14ac:dyDescent="0.25">
      <c r="A18" s="45" t="s">
        <v>0</v>
      </c>
      <c r="B18" s="45" t="s">
        <v>1</v>
      </c>
      <c r="C18" s="45" t="s">
        <v>2</v>
      </c>
      <c r="D18" s="45"/>
      <c r="E18" s="21" t="s">
        <v>5</v>
      </c>
      <c r="F18" s="21" t="s">
        <v>7</v>
      </c>
      <c r="G18" s="21" t="s">
        <v>8</v>
      </c>
      <c r="H18" s="21" t="s">
        <v>9</v>
      </c>
      <c r="I18" s="21" t="s">
        <v>10</v>
      </c>
      <c r="J18" s="43" t="s">
        <v>17</v>
      </c>
      <c r="K18" s="45" t="s">
        <v>13</v>
      </c>
      <c r="L18" s="45" t="s">
        <v>14</v>
      </c>
      <c r="M18" s="45" t="s">
        <v>15</v>
      </c>
      <c r="N18" s="45" t="s">
        <v>11</v>
      </c>
      <c r="O18" s="38" t="s">
        <v>12</v>
      </c>
    </row>
    <row r="19" spans="1:19" s="9" customFormat="1" ht="25.5" x14ac:dyDescent="0.25">
      <c r="A19" s="46"/>
      <c r="B19" s="46"/>
      <c r="C19" s="24" t="s">
        <v>3</v>
      </c>
      <c r="D19" s="24" t="s">
        <v>4</v>
      </c>
      <c r="E19" s="25" t="s">
        <v>6</v>
      </c>
      <c r="F19" s="25" t="s">
        <v>6</v>
      </c>
      <c r="G19" s="25" t="s">
        <v>6</v>
      </c>
      <c r="H19" s="21" t="s">
        <v>6</v>
      </c>
      <c r="I19" s="21" t="s">
        <v>6</v>
      </c>
      <c r="J19" s="44"/>
      <c r="K19" s="45"/>
      <c r="L19" s="45"/>
      <c r="M19" s="45"/>
      <c r="N19" s="45"/>
      <c r="O19" s="38"/>
    </row>
    <row r="20" spans="1:19" s="4" customFormat="1" ht="48" x14ac:dyDescent="0.25">
      <c r="A20" s="32">
        <v>1</v>
      </c>
      <c r="B20" s="32" t="s">
        <v>31</v>
      </c>
      <c r="C20" s="32" t="s">
        <v>33</v>
      </c>
      <c r="D20" s="33">
        <v>10</v>
      </c>
      <c r="E20" s="26">
        <v>31500</v>
      </c>
      <c r="F20" s="28">
        <v>32000</v>
      </c>
      <c r="G20" s="28">
        <v>30240</v>
      </c>
      <c r="H20" s="28"/>
      <c r="I20" s="28"/>
      <c r="J20" s="28">
        <f>AVERAGE(E20,F20,G20,H20,I20)</f>
        <v>31246.666666666668</v>
      </c>
      <c r="K20" s="22">
        <f>COUNT(E20:I20)</f>
        <v>3</v>
      </c>
      <c r="L20" s="12">
        <f>STDEV(E20,F20,G20,H20,I20)</f>
        <v>906.93623443621061</v>
      </c>
      <c r="M20" s="12">
        <f>L20/J20*100</f>
        <v>2.902505550787958</v>
      </c>
      <c r="N20" s="12" t="str">
        <f>IF(M20&lt;33,"ОДНОРОДНЫЕ","НЕОДНОРОДНЫЕ")</f>
        <v>ОДНОРОДНЫЕ</v>
      </c>
      <c r="O20" s="23">
        <f>D20*J20</f>
        <v>312466.66666666669</v>
      </c>
    </row>
    <row r="21" spans="1:19" s="6" customFormat="1" ht="48" x14ac:dyDescent="0.25">
      <c r="A21" s="32">
        <v>2</v>
      </c>
      <c r="B21" s="32" t="s">
        <v>32</v>
      </c>
      <c r="C21" s="32" t="s">
        <v>33</v>
      </c>
      <c r="D21" s="33">
        <v>10</v>
      </c>
      <c r="E21" s="47">
        <v>17900</v>
      </c>
      <c r="F21" s="28">
        <v>19000</v>
      </c>
      <c r="G21" s="28">
        <v>17298</v>
      </c>
      <c r="H21" s="28"/>
      <c r="I21" s="28"/>
      <c r="J21" s="28">
        <f>AVERAGE(E21,F21,G21,H21,I21)</f>
        <v>18066</v>
      </c>
      <c r="K21" s="22">
        <f>COUNT(E21:I21)</f>
        <v>3</v>
      </c>
      <c r="L21" s="12">
        <f>STDEV(E21,F21,G21,H21,I21)</f>
        <v>863.05735614731884</v>
      </c>
      <c r="M21" s="12">
        <f>L21/J21*100</f>
        <v>4.7772465191371571</v>
      </c>
      <c r="N21" s="12" t="str">
        <f>IF(M21&lt;33,"ОДНОРОДНЫЕ","НЕОДНОРОДНЫЕ")</f>
        <v>ОДНОРОДНЫЕ</v>
      </c>
      <c r="O21" s="23">
        <f>D21*J21</f>
        <v>180660</v>
      </c>
      <c r="Q21" s="4"/>
      <c r="R21" s="4"/>
      <c r="S21" s="4"/>
    </row>
    <row r="22" spans="1:19" s="4" customFormat="1" ht="12.75" x14ac:dyDescent="0.25">
      <c r="A22" s="32">
        <v>3</v>
      </c>
      <c r="B22" s="33" t="s">
        <v>34</v>
      </c>
      <c r="C22" s="32" t="s">
        <v>33</v>
      </c>
      <c r="D22" s="33">
        <v>4</v>
      </c>
      <c r="E22" s="47">
        <v>6450</v>
      </c>
      <c r="F22" s="28">
        <v>6500</v>
      </c>
      <c r="G22" s="28">
        <v>6102</v>
      </c>
      <c r="H22" s="28"/>
      <c r="I22" s="28"/>
      <c r="J22" s="28">
        <f>AVERAGE(E22,F22,G22,H22,I22)</f>
        <v>6350.666666666667</v>
      </c>
      <c r="K22" s="22">
        <f>COUNT(E22:I22)</f>
        <v>3</v>
      </c>
      <c r="L22" s="12">
        <f>STDEV(E22,F22,G22,H22,I22)</f>
        <v>216.79790896900582</v>
      </c>
      <c r="M22" s="12">
        <f>L22/J22*100</f>
        <v>3.4137818964256632</v>
      </c>
      <c r="N22" s="12" t="str">
        <f>IF(M22&lt;33,"ОДНОРОДНЫЕ","НЕОДНОРОДНЫЕ")</f>
        <v>ОДНОРОДНЫЕ</v>
      </c>
      <c r="O22" s="23">
        <f>D22*J22</f>
        <v>25402.666666666668</v>
      </c>
    </row>
    <row r="23" spans="1:19" s="5" customFormat="1" ht="12.75" hidden="1" x14ac:dyDescent="0.25">
      <c r="A23" s="48"/>
      <c r="B23" s="14"/>
      <c r="C23" s="14"/>
      <c r="D23" s="49"/>
      <c r="E23" s="50"/>
      <c r="F23" s="51"/>
      <c r="G23" s="30"/>
      <c r="H23" s="28"/>
      <c r="I23" s="28"/>
      <c r="J23" s="28" t="e">
        <f t="shared" ref="J23:J37" si="0">AVERAGE(E23,F23,G23,H23,I23)</f>
        <v>#DIV/0!</v>
      </c>
      <c r="K23" s="22">
        <f t="shared" ref="K23:K37" si="1">COUNT(E23:I23)</f>
        <v>0</v>
      </c>
      <c r="L23" s="12" t="e">
        <f t="shared" ref="L23:L37" si="2">STDEV(E23,F23,G23,H23,I23)</f>
        <v>#DIV/0!</v>
      </c>
      <c r="M23" s="12" t="e">
        <f t="shared" ref="M23:M37" si="3">L23/J23*100</f>
        <v>#DIV/0!</v>
      </c>
      <c r="N23" s="12" t="e">
        <f t="shared" ref="N23:N37" si="4">IF(M23&lt;33,"ОДНОРОДНЫЕ","НЕОДНОРОДНЫЕ")</f>
        <v>#DIV/0!</v>
      </c>
      <c r="O23" s="23" t="e">
        <f t="shared" ref="O23:O37" si="5">D23*J23</f>
        <v>#DIV/0!</v>
      </c>
      <c r="Q23" s="4"/>
      <c r="R23" s="4"/>
    </row>
    <row r="24" spans="1:19" s="5" customFormat="1" ht="12.75" hidden="1" x14ac:dyDescent="0.25">
      <c r="A24" s="29"/>
      <c r="B24" s="12"/>
      <c r="C24" s="12"/>
      <c r="D24" s="52"/>
      <c r="E24" s="53"/>
      <c r="F24" s="54"/>
      <c r="G24" s="28"/>
      <c r="H24" s="28"/>
      <c r="I24" s="28"/>
      <c r="J24" s="28" t="e">
        <f t="shared" si="0"/>
        <v>#DIV/0!</v>
      </c>
      <c r="K24" s="22">
        <f t="shared" si="1"/>
        <v>0</v>
      </c>
      <c r="L24" s="12" t="e">
        <f t="shared" si="2"/>
        <v>#DIV/0!</v>
      </c>
      <c r="M24" s="12" t="e">
        <f t="shared" si="3"/>
        <v>#DIV/0!</v>
      </c>
      <c r="N24" s="12" t="e">
        <f t="shared" si="4"/>
        <v>#DIV/0!</v>
      </c>
      <c r="O24" s="23" t="e">
        <f t="shared" si="5"/>
        <v>#DIV/0!</v>
      </c>
      <c r="Q24" s="4"/>
      <c r="R24" s="4"/>
    </row>
    <row r="25" spans="1:19" s="5" customFormat="1" ht="12.75" hidden="1" x14ac:dyDescent="0.25">
      <c r="A25" s="29"/>
      <c r="B25" s="12"/>
      <c r="C25" s="12"/>
      <c r="D25" s="52"/>
      <c r="E25" s="53"/>
      <c r="F25" s="54"/>
      <c r="G25" s="28"/>
      <c r="H25" s="28"/>
      <c r="I25" s="28"/>
      <c r="J25" s="28" t="e">
        <f t="shared" si="0"/>
        <v>#DIV/0!</v>
      </c>
      <c r="K25" s="22">
        <f t="shared" si="1"/>
        <v>0</v>
      </c>
      <c r="L25" s="12" t="e">
        <f t="shared" si="2"/>
        <v>#DIV/0!</v>
      </c>
      <c r="M25" s="12" t="e">
        <f t="shared" si="3"/>
        <v>#DIV/0!</v>
      </c>
      <c r="N25" s="12" t="e">
        <f t="shared" si="4"/>
        <v>#DIV/0!</v>
      </c>
      <c r="O25" s="23" t="e">
        <f t="shared" si="5"/>
        <v>#DIV/0!</v>
      </c>
      <c r="Q25" s="4"/>
      <c r="R25" s="4"/>
    </row>
    <row r="26" spans="1:19" s="5" customFormat="1" ht="12.75" hidden="1" x14ac:dyDescent="0.25">
      <c r="A26" s="29"/>
      <c r="B26" s="12"/>
      <c r="C26" s="12"/>
      <c r="D26" s="52"/>
      <c r="E26" s="53"/>
      <c r="F26" s="54"/>
      <c r="G26" s="28"/>
      <c r="H26" s="28"/>
      <c r="I26" s="28"/>
      <c r="J26" s="28" t="e">
        <f t="shared" si="0"/>
        <v>#DIV/0!</v>
      </c>
      <c r="K26" s="22">
        <f t="shared" si="1"/>
        <v>0</v>
      </c>
      <c r="L26" s="12" t="e">
        <f t="shared" si="2"/>
        <v>#DIV/0!</v>
      </c>
      <c r="M26" s="12" t="e">
        <f t="shared" si="3"/>
        <v>#DIV/0!</v>
      </c>
      <c r="N26" s="12" t="e">
        <f t="shared" si="4"/>
        <v>#DIV/0!</v>
      </c>
      <c r="O26" s="23" t="e">
        <f t="shared" si="5"/>
        <v>#DIV/0!</v>
      </c>
      <c r="Q26" s="4"/>
      <c r="R26" s="4"/>
    </row>
    <row r="27" spans="1:19" s="5" customFormat="1" ht="12.75" hidden="1" x14ac:dyDescent="0.25">
      <c r="A27" s="29"/>
      <c r="B27" s="12"/>
      <c r="C27" s="12"/>
      <c r="D27" s="52"/>
      <c r="E27" s="53"/>
      <c r="F27" s="54"/>
      <c r="G27" s="28"/>
      <c r="H27" s="28"/>
      <c r="I27" s="28"/>
      <c r="J27" s="28" t="e">
        <f t="shared" si="0"/>
        <v>#DIV/0!</v>
      </c>
      <c r="K27" s="22">
        <f t="shared" si="1"/>
        <v>0</v>
      </c>
      <c r="L27" s="12" t="e">
        <f t="shared" si="2"/>
        <v>#DIV/0!</v>
      </c>
      <c r="M27" s="12" t="e">
        <f t="shared" si="3"/>
        <v>#DIV/0!</v>
      </c>
      <c r="N27" s="12" t="e">
        <f t="shared" si="4"/>
        <v>#DIV/0!</v>
      </c>
      <c r="O27" s="23" t="e">
        <f t="shared" si="5"/>
        <v>#DIV/0!</v>
      </c>
      <c r="Q27" s="4"/>
      <c r="R27" s="4"/>
    </row>
    <row r="28" spans="1:19" s="5" customFormat="1" ht="12.75" hidden="1" x14ac:dyDescent="0.25">
      <c r="A28" s="29"/>
      <c r="B28" s="12"/>
      <c r="C28" s="12"/>
      <c r="D28" s="52"/>
      <c r="E28" s="53"/>
      <c r="F28" s="54"/>
      <c r="G28" s="28"/>
      <c r="H28" s="28"/>
      <c r="I28" s="28"/>
      <c r="J28" s="28" t="e">
        <f t="shared" si="0"/>
        <v>#DIV/0!</v>
      </c>
      <c r="K28" s="22">
        <f t="shared" si="1"/>
        <v>0</v>
      </c>
      <c r="L28" s="12" t="e">
        <f t="shared" si="2"/>
        <v>#DIV/0!</v>
      </c>
      <c r="M28" s="12" t="e">
        <f t="shared" si="3"/>
        <v>#DIV/0!</v>
      </c>
      <c r="N28" s="12" t="e">
        <f t="shared" si="4"/>
        <v>#DIV/0!</v>
      </c>
      <c r="O28" s="23" t="e">
        <f t="shared" si="5"/>
        <v>#DIV/0!</v>
      </c>
      <c r="Q28" s="4"/>
      <c r="R28" s="4"/>
    </row>
    <row r="29" spans="1:19" s="5" customFormat="1" ht="12.75" hidden="1" x14ac:dyDescent="0.25">
      <c r="A29" s="29"/>
      <c r="B29" s="12"/>
      <c r="C29" s="12"/>
      <c r="D29" s="52"/>
      <c r="E29" s="53"/>
      <c r="F29" s="54"/>
      <c r="G29" s="28"/>
      <c r="H29" s="28"/>
      <c r="I29" s="28"/>
      <c r="J29" s="28" t="e">
        <f t="shared" si="0"/>
        <v>#DIV/0!</v>
      </c>
      <c r="K29" s="22">
        <f t="shared" si="1"/>
        <v>0</v>
      </c>
      <c r="L29" s="12" t="e">
        <f t="shared" si="2"/>
        <v>#DIV/0!</v>
      </c>
      <c r="M29" s="12" t="e">
        <f t="shared" si="3"/>
        <v>#DIV/0!</v>
      </c>
      <c r="N29" s="12" t="e">
        <f t="shared" si="4"/>
        <v>#DIV/0!</v>
      </c>
      <c r="O29" s="23" t="e">
        <f t="shared" si="5"/>
        <v>#DIV/0!</v>
      </c>
      <c r="Q29" s="4"/>
      <c r="R29" s="4"/>
    </row>
    <row r="30" spans="1:19" s="5" customFormat="1" ht="12.75" hidden="1" x14ac:dyDescent="0.25">
      <c r="A30" s="29"/>
      <c r="B30" s="12"/>
      <c r="C30" s="12"/>
      <c r="D30" s="52"/>
      <c r="E30" s="53"/>
      <c r="F30" s="54"/>
      <c r="G30" s="28"/>
      <c r="H30" s="28"/>
      <c r="I30" s="28"/>
      <c r="J30" s="28" t="e">
        <f t="shared" si="0"/>
        <v>#DIV/0!</v>
      </c>
      <c r="K30" s="22">
        <f t="shared" si="1"/>
        <v>0</v>
      </c>
      <c r="L30" s="12" t="e">
        <f t="shared" si="2"/>
        <v>#DIV/0!</v>
      </c>
      <c r="M30" s="12" t="e">
        <f t="shared" si="3"/>
        <v>#DIV/0!</v>
      </c>
      <c r="N30" s="12" t="e">
        <f t="shared" si="4"/>
        <v>#DIV/0!</v>
      </c>
      <c r="O30" s="23" t="e">
        <f t="shared" si="5"/>
        <v>#DIV/0!</v>
      </c>
      <c r="Q30" s="4"/>
      <c r="R30" s="4"/>
    </row>
    <row r="31" spans="1:19" s="5" customFormat="1" ht="12.75" hidden="1" x14ac:dyDescent="0.25">
      <c r="A31" s="29">
        <v>24</v>
      </c>
      <c r="B31" s="55"/>
      <c r="C31" s="55"/>
      <c r="D31" s="56"/>
      <c r="E31" s="53"/>
      <c r="F31" s="54"/>
      <c r="G31" s="28"/>
      <c r="H31" s="28"/>
      <c r="I31" s="28"/>
      <c r="J31" s="28" t="e">
        <f t="shared" si="0"/>
        <v>#DIV/0!</v>
      </c>
      <c r="K31" s="22">
        <f t="shared" si="1"/>
        <v>0</v>
      </c>
      <c r="L31" s="12" t="e">
        <f t="shared" si="2"/>
        <v>#DIV/0!</v>
      </c>
      <c r="M31" s="12" t="e">
        <f t="shared" si="3"/>
        <v>#DIV/0!</v>
      </c>
      <c r="N31" s="12" t="e">
        <f t="shared" si="4"/>
        <v>#DIV/0!</v>
      </c>
      <c r="O31" s="23" t="e">
        <f t="shared" si="5"/>
        <v>#DIV/0!</v>
      </c>
      <c r="Q31" s="4"/>
      <c r="R31" s="4"/>
    </row>
    <row r="32" spans="1:19" s="5" customFormat="1" ht="12.75" hidden="1" x14ac:dyDescent="0.25">
      <c r="A32" s="29">
        <v>25</v>
      </c>
      <c r="B32" s="31"/>
      <c r="C32" s="31"/>
      <c r="D32" s="56"/>
      <c r="E32" s="53"/>
      <c r="F32" s="54"/>
      <c r="G32" s="28"/>
      <c r="H32" s="28"/>
      <c r="I32" s="28"/>
      <c r="J32" s="28" t="e">
        <f t="shared" si="0"/>
        <v>#DIV/0!</v>
      </c>
      <c r="K32" s="22">
        <f t="shared" si="1"/>
        <v>0</v>
      </c>
      <c r="L32" s="12" t="e">
        <f t="shared" si="2"/>
        <v>#DIV/0!</v>
      </c>
      <c r="M32" s="12" t="e">
        <f t="shared" si="3"/>
        <v>#DIV/0!</v>
      </c>
      <c r="N32" s="12" t="e">
        <f t="shared" si="4"/>
        <v>#DIV/0!</v>
      </c>
      <c r="O32" s="23" t="e">
        <f t="shared" si="5"/>
        <v>#DIV/0!</v>
      </c>
      <c r="Q32" s="4"/>
      <c r="R32" s="4"/>
    </row>
    <row r="33" spans="1:18" s="5" customFormat="1" ht="12.75" hidden="1" x14ac:dyDescent="0.25">
      <c r="A33" s="29">
        <v>26</v>
      </c>
      <c r="B33" s="31"/>
      <c r="C33" s="31"/>
      <c r="D33" s="56"/>
      <c r="E33" s="53"/>
      <c r="F33" s="54"/>
      <c r="G33" s="28"/>
      <c r="H33" s="28"/>
      <c r="I33" s="28"/>
      <c r="J33" s="28" t="e">
        <f t="shared" si="0"/>
        <v>#DIV/0!</v>
      </c>
      <c r="K33" s="22">
        <f t="shared" si="1"/>
        <v>0</v>
      </c>
      <c r="L33" s="12" t="e">
        <f t="shared" si="2"/>
        <v>#DIV/0!</v>
      </c>
      <c r="M33" s="12" t="e">
        <f t="shared" si="3"/>
        <v>#DIV/0!</v>
      </c>
      <c r="N33" s="12" t="e">
        <f t="shared" si="4"/>
        <v>#DIV/0!</v>
      </c>
      <c r="O33" s="23" t="e">
        <f t="shared" si="5"/>
        <v>#DIV/0!</v>
      </c>
      <c r="Q33" s="4"/>
      <c r="R33" s="4"/>
    </row>
    <row r="34" spans="1:18" s="5" customFormat="1" ht="12.75" hidden="1" x14ac:dyDescent="0.25">
      <c r="A34" s="29">
        <v>27</v>
      </c>
      <c r="B34" s="31"/>
      <c r="C34" s="31"/>
      <c r="D34" s="56"/>
      <c r="E34" s="53"/>
      <c r="F34" s="54"/>
      <c r="G34" s="28"/>
      <c r="H34" s="28"/>
      <c r="I34" s="28"/>
      <c r="J34" s="28" t="e">
        <f t="shared" si="0"/>
        <v>#DIV/0!</v>
      </c>
      <c r="K34" s="22">
        <f t="shared" si="1"/>
        <v>0</v>
      </c>
      <c r="L34" s="12" t="e">
        <f t="shared" si="2"/>
        <v>#DIV/0!</v>
      </c>
      <c r="M34" s="12" t="e">
        <f t="shared" si="3"/>
        <v>#DIV/0!</v>
      </c>
      <c r="N34" s="12" t="e">
        <f t="shared" si="4"/>
        <v>#DIV/0!</v>
      </c>
      <c r="O34" s="23" t="e">
        <f t="shared" si="5"/>
        <v>#DIV/0!</v>
      </c>
      <c r="Q34" s="4"/>
      <c r="R34" s="4"/>
    </row>
    <row r="35" spans="1:18" s="5" customFormat="1" ht="12.75" hidden="1" x14ac:dyDescent="0.25">
      <c r="A35" s="29">
        <v>28</v>
      </c>
      <c r="B35" s="31"/>
      <c r="C35" s="31"/>
      <c r="D35" s="56"/>
      <c r="E35" s="53"/>
      <c r="F35" s="54"/>
      <c r="G35" s="28"/>
      <c r="H35" s="28"/>
      <c r="I35" s="28"/>
      <c r="J35" s="28" t="e">
        <f t="shared" si="0"/>
        <v>#DIV/0!</v>
      </c>
      <c r="K35" s="22">
        <f t="shared" si="1"/>
        <v>0</v>
      </c>
      <c r="L35" s="12" t="e">
        <f t="shared" si="2"/>
        <v>#DIV/0!</v>
      </c>
      <c r="M35" s="12" t="e">
        <f t="shared" si="3"/>
        <v>#DIV/0!</v>
      </c>
      <c r="N35" s="12" t="e">
        <f t="shared" si="4"/>
        <v>#DIV/0!</v>
      </c>
      <c r="O35" s="23" t="e">
        <f t="shared" si="5"/>
        <v>#DIV/0!</v>
      </c>
      <c r="Q35" s="4"/>
      <c r="R35" s="4"/>
    </row>
    <row r="36" spans="1:18" s="5" customFormat="1" ht="12.75" hidden="1" x14ac:dyDescent="0.25">
      <c r="A36" s="29">
        <v>29</v>
      </c>
      <c r="B36" s="31"/>
      <c r="C36" s="31"/>
      <c r="D36" s="56"/>
      <c r="E36" s="53"/>
      <c r="F36" s="54"/>
      <c r="G36" s="28"/>
      <c r="H36" s="28"/>
      <c r="I36" s="28"/>
      <c r="J36" s="28" t="e">
        <f t="shared" si="0"/>
        <v>#DIV/0!</v>
      </c>
      <c r="K36" s="22">
        <f t="shared" si="1"/>
        <v>0</v>
      </c>
      <c r="L36" s="12" t="e">
        <f t="shared" si="2"/>
        <v>#DIV/0!</v>
      </c>
      <c r="M36" s="12" t="e">
        <f t="shared" si="3"/>
        <v>#DIV/0!</v>
      </c>
      <c r="N36" s="12" t="e">
        <f t="shared" si="4"/>
        <v>#DIV/0!</v>
      </c>
      <c r="O36" s="23" t="e">
        <f t="shared" si="5"/>
        <v>#DIV/0!</v>
      </c>
      <c r="Q36" s="4"/>
      <c r="R36" s="4"/>
    </row>
    <row r="37" spans="1:18" s="5" customFormat="1" ht="12.75" hidden="1" x14ac:dyDescent="0.25">
      <c r="A37" s="29">
        <v>30</v>
      </c>
      <c r="B37" s="31"/>
      <c r="C37" s="31"/>
      <c r="D37" s="56"/>
      <c r="E37" s="53"/>
      <c r="F37" s="54"/>
      <c r="G37" s="28"/>
      <c r="H37" s="28"/>
      <c r="I37" s="28"/>
      <c r="J37" s="28" t="e">
        <f t="shared" si="0"/>
        <v>#DIV/0!</v>
      </c>
      <c r="K37" s="22">
        <f t="shared" si="1"/>
        <v>0</v>
      </c>
      <c r="L37" s="12" t="e">
        <f t="shared" si="2"/>
        <v>#DIV/0!</v>
      </c>
      <c r="M37" s="12" t="e">
        <f t="shared" si="3"/>
        <v>#DIV/0!</v>
      </c>
      <c r="N37" s="12" t="e">
        <f t="shared" si="4"/>
        <v>#DIV/0!</v>
      </c>
      <c r="O37" s="23" t="e">
        <f t="shared" si="5"/>
        <v>#DIV/0!</v>
      </c>
      <c r="Q37" s="4"/>
      <c r="R37" s="4"/>
    </row>
    <row r="38" spans="1:18" s="5" customFormat="1" ht="13.15" hidden="1" customHeight="1" x14ac:dyDescent="0.25">
      <c r="A38" s="29">
        <v>31</v>
      </c>
      <c r="B38" s="31"/>
      <c r="C38" s="31"/>
      <c r="D38" s="56"/>
      <c r="E38" s="53"/>
      <c r="F38" s="54"/>
      <c r="G38" s="28"/>
      <c r="H38" s="28"/>
      <c r="I38" s="28"/>
      <c r="J38" s="28" t="e">
        <f t="shared" ref="J38" si="6">AVERAGE(E38,F38,G38,H38,I38)</f>
        <v>#DIV/0!</v>
      </c>
      <c r="K38" s="22">
        <f t="shared" ref="K38" si="7">COUNT(E38:I38)</f>
        <v>0</v>
      </c>
      <c r="L38" s="12" t="e">
        <f t="shared" ref="L38" si="8">STDEV(E38,F38,G38,H38,I38)</f>
        <v>#DIV/0!</v>
      </c>
      <c r="M38" s="12" t="e">
        <f t="shared" ref="M38" si="9">L38/J38*100</f>
        <v>#DIV/0!</v>
      </c>
      <c r="N38" s="12" t="e">
        <f t="shared" ref="N38" si="10">IF(M38&lt;33,"ОДНОРОДНЫЕ","НЕОДНОРОДНЫЕ")</f>
        <v>#DIV/0!</v>
      </c>
      <c r="O38" s="23" t="e">
        <f t="shared" ref="O38" si="11">D38*J38</f>
        <v>#DIV/0!</v>
      </c>
      <c r="Q38" s="4"/>
      <c r="R38" s="4"/>
    </row>
    <row r="39" spans="1:18" s="5" customFormat="1" ht="13.15" hidden="1" customHeight="1" x14ac:dyDescent="0.25">
      <c r="A39" s="29">
        <v>32</v>
      </c>
      <c r="B39" s="31"/>
      <c r="C39" s="31"/>
      <c r="D39" s="56"/>
      <c r="E39" s="53"/>
      <c r="F39" s="54"/>
      <c r="G39" s="28"/>
      <c r="H39" s="28"/>
      <c r="I39" s="28"/>
      <c r="J39" s="28" t="e">
        <f t="shared" ref="J39:J40" si="12">AVERAGE(E39,F39,G39,H39,I39)</f>
        <v>#DIV/0!</v>
      </c>
      <c r="K39" s="22">
        <f t="shared" ref="K39:K40" si="13">COUNT(E39:I39)</f>
        <v>0</v>
      </c>
      <c r="L39" s="12" t="e">
        <f t="shared" ref="L39:L40" si="14">STDEV(E39,F39,G39,H39,I39)</f>
        <v>#DIV/0!</v>
      </c>
      <c r="M39" s="12" t="e">
        <f t="shared" ref="M39:M40" si="15">L39/J39*100</f>
        <v>#DIV/0!</v>
      </c>
      <c r="N39" s="12" t="e">
        <f t="shared" ref="N39:N40" si="16">IF(M39&lt;33,"ОДНОРОДНЫЕ","НЕОДНОРОДНЫЕ")</f>
        <v>#DIV/0!</v>
      </c>
      <c r="O39" s="23" t="e">
        <f t="shared" ref="O39:O40" si="17">D39*J39</f>
        <v>#DIV/0!</v>
      </c>
      <c r="Q39" s="4"/>
      <c r="R39" s="4"/>
    </row>
    <row r="40" spans="1:18" s="5" customFormat="1" ht="13.15" hidden="1" customHeight="1" x14ac:dyDescent="0.25">
      <c r="A40" s="29">
        <v>33</v>
      </c>
      <c r="B40" s="31"/>
      <c r="C40" s="31"/>
      <c r="D40" s="56"/>
      <c r="E40" s="53"/>
      <c r="F40" s="54"/>
      <c r="G40" s="28"/>
      <c r="H40" s="28"/>
      <c r="I40" s="28"/>
      <c r="J40" s="28" t="e">
        <f t="shared" si="12"/>
        <v>#DIV/0!</v>
      </c>
      <c r="K40" s="22">
        <f t="shared" si="13"/>
        <v>0</v>
      </c>
      <c r="L40" s="12" t="e">
        <f t="shared" si="14"/>
        <v>#DIV/0!</v>
      </c>
      <c r="M40" s="12" t="e">
        <f t="shared" si="15"/>
        <v>#DIV/0!</v>
      </c>
      <c r="N40" s="12" t="e">
        <f t="shared" si="16"/>
        <v>#DIV/0!</v>
      </c>
      <c r="O40" s="23" t="e">
        <f t="shared" si="17"/>
        <v>#DIV/0!</v>
      </c>
      <c r="Q40" s="4"/>
      <c r="R40" s="4"/>
    </row>
    <row r="41" spans="1:18" s="5" customFormat="1" ht="13.15" hidden="1" customHeight="1" x14ac:dyDescent="0.25">
      <c r="A41" s="29">
        <v>34</v>
      </c>
      <c r="B41" s="31"/>
      <c r="C41" s="31"/>
      <c r="D41" s="56"/>
      <c r="E41" s="53"/>
      <c r="F41" s="54"/>
      <c r="G41" s="28"/>
      <c r="H41" s="28"/>
      <c r="I41" s="28"/>
      <c r="J41" s="28" t="e">
        <f t="shared" ref="J41" si="18">AVERAGE(E41,F41,G41,H41,I41)</f>
        <v>#DIV/0!</v>
      </c>
      <c r="K41" s="22">
        <f t="shared" ref="K41" si="19">COUNT(E41:I41)</f>
        <v>0</v>
      </c>
      <c r="L41" s="12" t="e">
        <f t="shared" ref="L41" si="20">STDEV(E41,F41,G41,H41,I41)</f>
        <v>#DIV/0!</v>
      </c>
      <c r="M41" s="12" t="e">
        <f t="shared" ref="M41" si="21">L41/J41*100</f>
        <v>#DIV/0!</v>
      </c>
      <c r="N41" s="12" t="e">
        <f t="shared" ref="N41" si="22">IF(M41&lt;33,"ОДНОРОДНЫЕ","НЕОДНОРОДНЫЕ")</f>
        <v>#DIV/0!</v>
      </c>
      <c r="O41" s="23" t="e">
        <f t="shared" ref="O41" si="23">D41*J41</f>
        <v>#DIV/0!</v>
      </c>
      <c r="Q41" s="4"/>
      <c r="R41" s="4"/>
    </row>
    <row r="42" spans="1:18" s="5" customFormat="1" ht="13.15" hidden="1" customHeight="1" x14ac:dyDescent="0.25">
      <c r="A42" s="29">
        <v>35</v>
      </c>
      <c r="B42" s="31"/>
      <c r="C42" s="31"/>
      <c r="D42" s="56"/>
      <c r="E42" s="53"/>
      <c r="F42" s="54"/>
      <c r="G42" s="28"/>
      <c r="H42" s="28"/>
      <c r="I42" s="28"/>
      <c r="J42" s="28" t="e">
        <f t="shared" ref="J42" si="24">AVERAGE(E42,F42,G42,H42,I42)</f>
        <v>#DIV/0!</v>
      </c>
      <c r="K42" s="22">
        <f t="shared" ref="K42" si="25">COUNT(E42:I42)</f>
        <v>0</v>
      </c>
      <c r="L42" s="12" t="e">
        <f t="shared" ref="L42" si="26">STDEV(E42,F42,G42,H42,I42)</f>
        <v>#DIV/0!</v>
      </c>
      <c r="M42" s="12" t="e">
        <f t="shared" ref="M42" si="27">L42/J42*100</f>
        <v>#DIV/0!</v>
      </c>
      <c r="N42" s="12" t="e">
        <f t="shared" ref="N42" si="28">IF(M42&lt;33,"ОДНОРОДНЫЕ","НЕОДНОРОДНЫЕ")</f>
        <v>#DIV/0!</v>
      </c>
      <c r="O42" s="23" t="e">
        <f t="shared" ref="O42" si="29">D42*J42</f>
        <v>#DIV/0!</v>
      </c>
      <c r="Q42" s="4"/>
      <c r="R42" s="4"/>
    </row>
    <row r="43" spans="1:18" s="5" customFormat="1" ht="13.15" hidden="1" customHeight="1" x14ac:dyDescent="0.25">
      <c r="A43" s="29">
        <v>36</v>
      </c>
      <c r="B43" s="31"/>
      <c r="C43" s="31"/>
      <c r="D43" s="56"/>
      <c r="E43" s="53"/>
      <c r="F43" s="54"/>
      <c r="G43" s="28"/>
      <c r="H43" s="28"/>
      <c r="I43" s="28"/>
      <c r="J43" s="28" t="e">
        <f t="shared" ref="J43" si="30">AVERAGE(E43,F43,G43,H43,I43)</f>
        <v>#DIV/0!</v>
      </c>
      <c r="K43" s="22">
        <f t="shared" ref="K43" si="31">COUNT(E43:I43)</f>
        <v>0</v>
      </c>
      <c r="L43" s="12" t="e">
        <f t="shared" ref="L43" si="32">STDEV(E43,F43,G43,H43,I43)</f>
        <v>#DIV/0!</v>
      </c>
      <c r="M43" s="12" t="e">
        <f t="shared" ref="M43" si="33">L43/J43*100</f>
        <v>#DIV/0!</v>
      </c>
      <c r="N43" s="12" t="e">
        <f t="shared" ref="N43" si="34">IF(M43&lt;33,"ОДНОРОДНЫЕ","НЕОДНОРОДНЫЕ")</f>
        <v>#DIV/0!</v>
      </c>
      <c r="O43" s="23" t="e">
        <f t="shared" ref="O43" si="35">D43*J43</f>
        <v>#DIV/0!</v>
      </c>
      <c r="Q43" s="4"/>
      <c r="R43" s="4"/>
    </row>
    <row r="44" spans="1:18" s="5" customFormat="1" ht="12.75" x14ac:dyDescent="0.25">
      <c r="A44" s="29"/>
      <c r="B44" s="31" t="s">
        <v>26</v>
      </c>
      <c r="C44" s="31"/>
      <c r="D44" s="56"/>
      <c r="E44" s="53">
        <v>519800</v>
      </c>
      <c r="F44" s="54">
        <v>536000</v>
      </c>
      <c r="G44" s="28">
        <v>499788</v>
      </c>
      <c r="H44" s="28"/>
      <c r="I44" s="28"/>
      <c r="J44" s="28">
        <f>AVERAGE(E44,F44,G44,H44,I44)</f>
        <v>518529.33333333331</v>
      </c>
      <c r="K44" s="22">
        <f>COUNT(E44:I44)</f>
        <v>3</v>
      </c>
      <c r="L44" s="12">
        <f>STDEV(E44,F44,G44,H44,I44)</f>
        <v>18139.40961920573</v>
      </c>
      <c r="M44" s="12">
        <f>L44/J44*100</f>
        <v>3.4982417489474846</v>
      </c>
      <c r="N44" s="12" t="str">
        <f>IF(M44&lt;33,"ОДНОРОДНЫЕ","НЕОДНОРОДНЫЕ")</f>
        <v>ОДНОРОДНЫЕ</v>
      </c>
      <c r="O44" s="23">
        <f>D44*J44</f>
        <v>0</v>
      </c>
    </row>
    <row r="45" spans="1:18" x14ac:dyDescent="0.25">
      <c r="A45" s="15"/>
      <c r="B45" s="16"/>
      <c r="C45" s="16"/>
      <c r="D45" s="16"/>
      <c r="E45" s="17"/>
      <c r="F45" s="17"/>
      <c r="G45" s="17"/>
      <c r="H45" s="17"/>
      <c r="I45" s="17"/>
      <c r="J45" s="17"/>
      <c r="K45" s="18"/>
      <c r="L45" s="15"/>
      <c r="M45" s="15"/>
      <c r="N45" s="15"/>
      <c r="O45" s="27"/>
    </row>
    <row r="46" spans="1:18" s="11" customFormat="1" ht="33.6" customHeight="1" x14ac:dyDescent="0.25">
      <c r="A46" s="36" t="s">
        <v>24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8" s="11" customFormat="1" ht="33.6" customHeight="1" x14ac:dyDescent="0.25">
      <c r="A47" s="36" t="s">
        <v>25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18" s="10" customFormat="1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5" s="11" customFormat="1" ht="33.6" customHeight="1" x14ac:dyDescent="0.25">
      <c r="A49" s="34" t="s">
        <v>38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</sheetData>
  <mergeCells count="17">
    <mergeCell ref="C18:D18"/>
    <mergeCell ref="A49:O49"/>
    <mergeCell ref="L12:M12"/>
    <mergeCell ref="B14:N14"/>
    <mergeCell ref="A46:O46"/>
    <mergeCell ref="A47:O47"/>
    <mergeCell ref="A48:O4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</mergeCells>
  <conditionalFormatting sqref="N21">
    <cfRule type="containsText" dxfId="143" priority="148" operator="containsText" text="НЕ">
      <formula>NOT(ISERROR(SEARCH("НЕ",N21)))</formula>
    </cfRule>
    <cfRule type="containsText" dxfId="142" priority="149" operator="containsText" text="ОДНОРОДНЫЕ">
      <formula>NOT(ISERROR(SEARCH("ОДНОРОДНЫЕ",N21)))</formula>
    </cfRule>
    <cfRule type="containsText" dxfId="141" priority="150" operator="containsText" text="НЕОДНОРОДНЫЕ">
      <formula>NOT(ISERROR(SEARCH("НЕОДНОРОДНЫЕ",N21)))</formula>
    </cfRule>
  </conditionalFormatting>
  <conditionalFormatting sqref="N20:N22">
    <cfRule type="containsText" dxfId="140" priority="145" operator="containsText" text="НЕОДНОРОДНЫЕ">
      <formula>NOT(ISERROR(SEARCH("НЕОДНОРОДНЫЕ",N20)))</formula>
    </cfRule>
    <cfRule type="containsText" dxfId="139" priority="146" operator="containsText" text="ОДНОРОДНЫЕ">
      <formula>NOT(ISERROR(SEARCH("ОДНОРОДНЫЕ",N20)))</formula>
    </cfRule>
    <cfRule type="containsText" dxfId="138" priority="147" operator="containsText" text="НЕОДНОРОДНЫЕ">
      <formula>NOT(ISERROR(SEARCH("НЕОДНОРОДНЫЕ",N20)))</formula>
    </cfRule>
  </conditionalFormatting>
  <conditionalFormatting sqref="N23">
    <cfRule type="containsText" dxfId="131" priority="136" operator="containsText" text="НЕ">
      <formula>NOT(ISERROR(SEARCH("НЕ",N23)))</formula>
    </cfRule>
    <cfRule type="containsText" dxfId="130" priority="137" operator="containsText" text="ОДНОРОДНЫЕ">
      <formula>NOT(ISERROR(SEARCH("ОДНОРОДНЫЕ",N23)))</formula>
    </cfRule>
    <cfRule type="containsText" dxfId="129" priority="138" operator="containsText" text="НЕОДНОРОДНЫЕ">
      <formula>NOT(ISERROR(SEARCH("НЕОДНОРОДНЫЕ",N23)))</formula>
    </cfRule>
  </conditionalFormatting>
  <conditionalFormatting sqref="N23">
    <cfRule type="containsText" dxfId="128" priority="133" operator="containsText" text="НЕОДНОРОДНЫЕ">
      <formula>NOT(ISERROR(SEARCH("НЕОДНОРОДНЫЕ",N23)))</formula>
    </cfRule>
    <cfRule type="containsText" dxfId="127" priority="134" operator="containsText" text="ОДНОРОДНЫЕ">
      <formula>NOT(ISERROR(SEARCH("ОДНОРОДНЫЕ",N23)))</formula>
    </cfRule>
    <cfRule type="containsText" dxfId="126" priority="135" operator="containsText" text="НЕОДНОРОДНЫЕ">
      <formula>NOT(ISERROR(SEARCH("НЕОДНОРОДНЫЕ",N23)))</formula>
    </cfRule>
  </conditionalFormatting>
  <conditionalFormatting sqref="N24">
    <cfRule type="containsText" dxfId="125" priority="130" operator="containsText" text="НЕ">
      <formula>NOT(ISERROR(SEARCH("НЕ",N24)))</formula>
    </cfRule>
    <cfRule type="containsText" dxfId="124" priority="131" operator="containsText" text="ОДНОРОДНЫЕ">
      <formula>NOT(ISERROR(SEARCH("ОДНОРОДНЫЕ",N24)))</formula>
    </cfRule>
    <cfRule type="containsText" dxfId="123" priority="132" operator="containsText" text="НЕОДНОРОДНЫЕ">
      <formula>NOT(ISERROR(SEARCH("НЕОДНОРОДНЫЕ",N24)))</formula>
    </cfRule>
  </conditionalFormatting>
  <conditionalFormatting sqref="N24">
    <cfRule type="containsText" dxfId="122" priority="127" operator="containsText" text="НЕОДНОРОДНЫЕ">
      <formula>NOT(ISERROR(SEARCH("НЕОДНОРОДНЫЕ",N24)))</formula>
    </cfRule>
    <cfRule type="containsText" dxfId="121" priority="128" operator="containsText" text="ОДНОРОДНЫЕ">
      <formula>NOT(ISERROR(SEARCH("ОДНОРОДНЫЕ",N24)))</formula>
    </cfRule>
    <cfRule type="containsText" dxfId="120" priority="129" operator="containsText" text="НЕОДНОРОДНЫЕ">
      <formula>NOT(ISERROR(SEARCH("НЕОДНОРОДНЫЕ",N24)))</formula>
    </cfRule>
  </conditionalFormatting>
  <conditionalFormatting sqref="N25">
    <cfRule type="containsText" dxfId="119" priority="124" operator="containsText" text="НЕ">
      <formula>NOT(ISERROR(SEARCH("НЕ",N25)))</formula>
    </cfRule>
    <cfRule type="containsText" dxfId="118" priority="125" operator="containsText" text="ОДНОРОДНЫЕ">
      <formula>NOT(ISERROR(SEARCH("ОДНОРОДНЫЕ",N25)))</formula>
    </cfRule>
    <cfRule type="containsText" dxfId="117" priority="126" operator="containsText" text="НЕОДНОРОДНЫЕ">
      <formula>NOT(ISERROR(SEARCH("НЕОДНОРОДНЫЕ",N25)))</formula>
    </cfRule>
  </conditionalFormatting>
  <conditionalFormatting sqref="N25">
    <cfRule type="containsText" dxfId="116" priority="121" operator="containsText" text="НЕОДНОРОДНЫЕ">
      <formula>NOT(ISERROR(SEARCH("НЕОДНОРОДНЫЕ",N25)))</formula>
    </cfRule>
    <cfRule type="containsText" dxfId="115" priority="122" operator="containsText" text="ОДНОРОДНЫЕ">
      <formula>NOT(ISERROR(SEARCH("ОДНОРОДНЫЕ",N25)))</formula>
    </cfRule>
    <cfRule type="containsText" dxfId="114" priority="123" operator="containsText" text="НЕОДНОРОДНЫЕ">
      <formula>NOT(ISERROR(SEARCH("НЕОДНОРОДНЫЕ",N25)))</formula>
    </cfRule>
  </conditionalFormatting>
  <conditionalFormatting sqref="N26">
    <cfRule type="containsText" dxfId="113" priority="118" operator="containsText" text="НЕ">
      <formula>NOT(ISERROR(SEARCH("НЕ",N26)))</formula>
    </cfRule>
    <cfRule type="containsText" dxfId="112" priority="119" operator="containsText" text="ОДНОРОДНЫЕ">
      <formula>NOT(ISERROR(SEARCH("ОДНОРОДНЫЕ",N26)))</formula>
    </cfRule>
    <cfRule type="containsText" dxfId="111" priority="120" operator="containsText" text="НЕОДНОРОДНЫЕ">
      <formula>NOT(ISERROR(SEARCH("НЕОДНОРОДНЫЕ",N26)))</formula>
    </cfRule>
  </conditionalFormatting>
  <conditionalFormatting sqref="N26">
    <cfRule type="containsText" dxfId="110" priority="115" operator="containsText" text="НЕОДНОРОДНЫЕ">
      <formula>NOT(ISERROR(SEARCH("НЕОДНОРОДНЫЕ",N26)))</formula>
    </cfRule>
    <cfRule type="containsText" dxfId="109" priority="116" operator="containsText" text="ОДНОРОДНЫЕ">
      <formula>NOT(ISERROR(SEARCH("ОДНОРОДНЫЕ",N26)))</formula>
    </cfRule>
    <cfRule type="containsText" dxfId="108" priority="117" operator="containsText" text="НЕОДНОРОДНЫЕ">
      <formula>NOT(ISERROR(SEARCH("НЕОДНОРОДНЫЕ",N26)))</formula>
    </cfRule>
  </conditionalFormatting>
  <conditionalFormatting sqref="N27">
    <cfRule type="containsText" dxfId="107" priority="112" operator="containsText" text="НЕ">
      <formula>NOT(ISERROR(SEARCH("НЕ",N27)))</formula>
    </cfRule>
    <cfRule type="containsText" dxfId="106" priority="113" operator="containsText" text="ОДНОРОДНЫЕ">
      <formula>NOT(ISERROR(SEARCH("ОДНОРОДНЫЕ",N27)))</formula>
    </cfRule>
    <cfRule type="containsText" dxfId="105" priority="114" operator="containsText" text="НЕОДНОРОДНЫЕ">
      <formula>NOT(ISERROR(SEARCH("НЕОДНОРОДНЫЕ",N27)))</formula>
    </cfRule>
  </conditionalFormatting>
  <conditionalFormatting sqref="N27">
    <cfRule type="containsText" dxfId="104" priority="109" operator="containsText" text="НЕОДНОРОДНЫЕ">
      <formula>NOT(ISERROR(SEARCH("НЕОДНОРОДНЫЕ",N27)))</formula>
    </cfRule>
    <cfRule type="containsText" dxfId="103" priority="110" operator="containsText" text="ОДНОРОДНЫЕ">
      <formula>NOT(ISERROR(SEARCH("ОДНОРОДНЫЕ",N27)))</formula>
    </cfRule>
    <cfRule type="containsText" dxfId="102" priority="111" operator="containsText" text="НЕОДНОРОДНЫЕ">
      <formula>NOT(ISERROR(SEARCH("НЕОДНОРОДНЫЕ",N27)))</formula>
    </cfRule>
  </conditionalFormatting>
  <conditionalFormatting sqref="N28">
    <cfRule type="containsText" dxfId="101" priority="106" operator="containsText" text="НЕ">
      <formula>NOT(ISERROR(SEARCH("НЕ",N28)))</formula>
    </cfRule>
    <cfRule type="containsText" dxfId="100" priority="107" operator="containsText" text="ОДНОРОДНЫЕ">
      <formula>NOT(ISERROR(SEARCH("ОДНОРОДНЫЕ",N28)))</formula>
    </cfRule>
    <cfRule type="containsText" dxfId="99" priority="108" operator="containsText" text="НЕОДНОРОДНЫЕ">
      <formula>NOT(ISERROR(SEARCH("НЕОДНОРОДНЫЕ",N28)))</formula>
    </cfRule>
  </conditionalFormatting>
  <conditionalFormatting sqref="N28">
    <cfRule type="containsText" dxfId="98" priority="103" operator="containsText" text="НЕОДНОРОДНЫЕ">
      <formula>NOT(ISERROR(SEARCH("НЕОДНОРОДНЫЕ",N28)))</formula>
    </cfRule>
    <cfRule type="containsText" dxfId="97" priority="104" operator="containsText" text="ОДНОРОДНЫЕ">
      <formula>NOT(ISERROR(SEARCH("ОДНОРОДНЫЕ",N28)))</formula>
    </cfRule>
    <cfRule type="containsText" dxfId="96" priority="105" operator="containsText" text="НЕОДНОРОДНЫЕ">
      <formula>NOT(ISERROR(SEARCH("НЕОДНОРОДНЫЕ",N28)))</formula>
    </cfRule>
  </conditionalFormatting>
  <conditionalFormatting sqref="N29">
    <cfRule type="containsText" dxfId="95" priority="100" operator="containsText" text="НЕ">
      <formula>NOT(ISERROR(SEARCH("НЕ",N29)))</formula>
    </cfRule>
    <cfRule type="containsText" dxfId="94" priority="101" operator="containsText" text="ОДНОРОДНЫЕ">
      <formula>NOT(ISERROR(SEARCH("ОДНОРОДНЫЕ",N29)))</formula>
    </cfRule>
    <cfRule type="containsText" dxfId="93" priority="102" operator="containsText" text="НЕОДНОРОДНЫЕ">
      <formula>NOT(ISERROR(SEARCH("НЕОДНОРОДНЫЕ",N29)))</formula>
    </cfRule>
  </conditionalFormatting>
  <conditionalFormatting sqref="N29">
    <cfRule type="containsText" dxfId="92" priority="97" operator="containsText" text="НЕОДНОРОДНЫЕ">
      <formula>NOT(ISERROR(SEARCH("НЕОДНОРОДНЫЕ",N29)))</formula>
    </cfRule>
    <cfRule type="containsText" dxfId="91" priority="98" operator="containsText" text="ОДНОРОДНЫЕ">
      <formula>NOT(ISERROR(SEARCH("ОДНОРОДНЫЕ",N29)))</formula>
    </cfRule>
    <cfRule type="containsText" dxfId="90" priority="99" operator="containsText" text="НЕОДНОРОДНЫЕ">
      <formula>NOT(ISERROR(SEARCH("НЕОДНОРОДНЫЕ",N29)))</formula>
    </cfRule>
  </conditionalFormatting>
  <conditionalFormatting sqref="N44">
    <cfRule type="containsText" dxfId="89" priority="94" operator="containsText" text="НЕ">
      <formula>NOT(ISERROR(SEARCH("НЕ",N44)))</formula>
    </cfRule>
    <cfRule type="containsText" dxfId="88" priority="95" operator="containsText" text="ОДНОРОДНЫЕ">
      <formula>NOT(ISERROR(SEARCH("ОДНОРОДНЫЕ",N44)))</formula>
    </cfRule>
    <cfRule type="containsText" dxfId="87" priority="96" operator="containsText" text="НЕОДНОРОДНЫЕ">
      <formula>NOT(ISERROR(SEARCH("НЕОДНОРОДНЫЕ",N44)))</formula>
    </cfRule>
  </conditionalFormatting>
  <conditionalFormatting sqref="N44">
    <cfRule type="containsText" dxfId="86" priority="91" operator="containsText" text="НЕОДНОРОДНЫЕ">
      <formula>NOT(ISERROR(SEARCH("НЕОДНОРОДНЫЕ",N44)))</formula>
    </cfRule>
    <cfRule type="containsText" dxfId="85" priority="92" operator="containsText" text="ОДНОРОДНЫЕ">
      <formula>NOT(ISERROR(SEARCH("ОДНОРОДНЫЕ",N44)))</formula>
    </cfRule>
    <cfRule type="containsText" dxfId="84" priority="93" operator="containsText" text="НЕОДНОРОДНЫЕ">
      <formula>NOT(ISERROR(SEARCH("НЕОДНОРОДНЫЕ",N44)))</formula>
    </cfRule>
  </conditionalFormatting>
  <conditionalFormatting sqref="N30">
    <cfRule type="containsText" dxfId="83" priority="82" operator="containsText" text="НЕ">
      <formula>NOT(ISERROR(SEARCH("НЕ",N30)))</formula>
    </cfRule>
    <cfRule type="containsText" dxfId="82" priority="83" operator="containsText" text="ОДНОРОДНЫЕ">
      <formula>NOT(ISERROR(SEARCH("ОДНОРОДНЫЕ",N30)))</formula>
    </cfRule>
    <cfRule type="containsText" dxfId="81" priority="84" operator="containsText" text="НЕОДНОРОДНЫЕ">
      <formula>NOT(ISERROR(SEARCH("НЕОДНОРОДНЫЕ",N30)))</formula>
    </cfRule>
  </conditionalFormatting>
  <conditionalFormatting sqref="N30">
    <cfRule type="containsText" dxfId="80" priority="79" operator="containsText" text="НЕОДНОРОДНЫЕ">
      <formula>NOT(ISERROR(SEARCH("НЕОДНОРОДНЫЕ",N30)))</formula>
    </cfRule>
    <cfRule type="containsText" dxfId="79" priority="80" operator="containsText" text="ОДНОРОДНЫЕ">
      <formula>NOT(ISERROR(SEARCH("ОДНОРОДНЫЕ",N30)))</formula>
    </cfRule>
    <cfRule type="containsText" dxfId="78" priority="81" operator="containsText" text="НЕОДНОРОДНЫЕ">
      <formula>NOT(ISERROR(SEARCH("НЕОДНОРОДНЫЕ",N30)))</formula>
    </cfRule>
  </conditionalFormatting>
  <conditionalFormatting sqref="N31">
    <cfRule type="containsText" dxfId="77" priority="76" operator="containsText" text="НЕ">
      <formula>NOT(ISERROR(SEARCH("НЕ",N31)))</formula>
    </cfRule>
    <cfRule type="containsText" dxfId="76" priority="77" operator="containsText" text="ОДНОРОДНЫЕ">
      <formula>NOT(ISERROR(SEARCH("ОДНОРОДНЫЕ",N31)))</formula>
    </cfRule>
    <cfRule type="containsText" dxfId="75" priority="78" operator="containsText" text="НЕОДНОРОДНЫЕ">
      <formula>NOT(ISERROR(SEARCH("НЕОДНОРОДНЫЕ",N31)))</formula>
    </cfRule>
  </conditionalFormatting>
  <conditionalFormatting sqref="N31">
    <cfRule type="containsText" dxfId="74" priority="73" operator="containsText" text="НЕОДНОРОДНЫЕ">
      <formula>NOT(ISERROR(SEARCH("НЕОДНОРОДНЫЕ",N31)))</formula>
    </cfRule>
    <cfRule type="containsText" dxfId="73" priority="74" operator="containsText" text="ОДНОРОДНЫЕ">
      <formula>NOT(ISERROR(SEARCH("ОДНОРОДНЫЕ",N31)))</formula>
    </cfRule>
    <cfRule type="containsText" dxfId="72" priority="75" operator="containsText" text="НЕОДНОРОДНЫЕ">
      <formula>NOT(ISERROR(SEARCH("НЕОДНОРОДНЫЕ",N31)))</formula>
    </cfRule>
  </conditionalFormatting>
  <conditionalFormatting sqref="N32">
    <cfRule type="containsText" dxfId="71" priority="70" operator="containsText" text="НЕ">
      <formula>NOT(ISERROR(SEARCH("НЕ",N32)))</formula>
    </cfRule>
    <cfRule type="containsText" dxfId="70" priority="71" operator="containsText" text="ОДНОРОДНЫЕ">
      <formula>NOT(ISERROR(SEARCH("ОДНОРОДНЫЕ",N32)))</formula>
    </cfRule>
    <cfRule type="containsText" dxfId="69" priority="72" operator="containsText" text="НЕОДНОРОДНЫЕ">
      <formula>NOT(ISERROR(SEARCH("НЕОДНОРОДНЫЕ",N32)))</formula>
    </cfRule>
  </conditionalFormatting>
  <conditionalFormatting sqref="N32">
    <cfRule type="containsText" dxfId="68" priority="67" operator="containsText" text="НЕОДНОРОДНЫЕ">
      <formula>NOT(ISERROR(SEARCH("НЕОДНОРОДНЫЕ",N32)))</formula>
    </cfRule>
    <cfRule type="containsText" dxfId="67" priority="68" operator="containsText" text="ОДНОРОДНЫЕ">
      <formula>NOT(ISERROR(SEARCH("ОДНОРОДНЫЕ",N32)))</formula>
    </cfRule>
    <cfRule type="containsText" dxfId="66" priority="69" operator="containsText" text="НЕОДНОРОДНЫЕ">
      <formula>NOT(ISERROR(SEARCH("НЕОДНОРОДНЫЕ",N32)))</formula>
    </cfRule>
  </conditionalFormatting>
  <conditionalFormatting sqref="N33">
    <cfRule type="containsText" dxfId="65" priority="64" operator="containsText" text="НЕ">
      <formula>NOT(ISERROR(SEARCH("НЕ",N33)))</formula>
    </cfRule>
    <cfRule type="containsText" dxfId="64" priority="65" operator="containsText" text="ОДНОРОДНЫЕ">
      <formula>NOT(ISERROR(SEARCH("ОДНОРОДНЫЕ",N33)))</formula>
    </cfRule>
    <cfRule type="containsText" dxfId="63" priority="66" operator="containsText" text="НЕОДНОРОДНЫЕ">
      <formula>NOT(ISERROR(SEARCH("НЕОДНОРОДНЫЕ",N33)))</formula>
    </cfRule>
  </conditionalFormatting>
  <conditionalFormatting sqref="N33">
    <cfRule type="containsText" dxfId="62" priority="61" operator="containsText" text="НЕОДНОРОДНЫЕ">
      <formula>NOT(ISERROR(SEARCH("НЕОДНОРОДНЫЕ",N33)))</formula>
    </cfRule>
    <cfRule type="containsText" dxfId="61" priority="62" operator="containsText" text="ОДНОРОДНЫЕ">
      <formula>NOT(ISERROR(SEARCH("ОДНОРОДНЫЕ",N33)))</formula>
    </cfRule>
    <cfRule type="containsText" dxfId="60" priority="63" operator="containsText" text="НЕОДНОРОДНЫЕ">
      <formula>NOT(ISERROR(SEARCH("НЕОДНОРОДНЫЕ",N33)))</formula>
    </cfRule>
  </conditionalFormatting>
  <conditionalFormatting sqref="N34">
    <cfRule type="containsText" dxfId="59" priority="58" operator="containsText" text="НЕ">
      <formula>NOT(ISERROR(SEARCH("НЕ",N34)))</formula>
    </cfRule>
    <cfRule type="containsText" dxfId="58" priority="59" operator="containsText" text="ОДНОРОДНЫЕ">
      <formula>NOT(ISERROR(SEARCH("ОДНОРОДНЫЕ",N34)))</formula>
    </cfRule>
    <cfRule type="containsText" dxfId="57" priority="60" operator="containsText" text="НЕОДНОРОДНЫЕ">
      <formula>NOT(ISERROR(SEARCH("НЕОДНОРОДНЫЕ",N34)))</formula>
    </cfRule>
  </conditionalFormatting>
  <conditionalFormatting sqref="N34">
    <cfRule type="containsText" dxfId="56" priority="55" operator="containsText" text="НЕОДНОРОДНЫЕ">
      <formula>NOT(ISERROR(SEARCH("НЕОДНОРОДНЫЕ",N34)))</formula>
    </cfRule>
    <cfRule type="containsText" dxfId="55" priority="56" operator="containsText" text="ОДНОРОДНЫЕ">
      <formula>NOT(ISERROR(SEARCH("ОДНОРОДНЫЕ",N34)))</formula>
    </cfRule>
    <cfRule type="containsText" dxfId="54" priority="57" operator="containsText" text="НЕОДНОРОДНЫЕ">
      <formula>NOT(ISERROR(SEARCH("НЕОДНОРОДНЫЕ",N34)))</formula>
    </cfRule>
  </conditionalFormatting>
  <conditionalFormatting sqref="N35">
    <cfRule type="containsText" dxfId="53" priority="52" operator="containsText" text="НЕ">
      <formula>NOT(ISERROR(SEARCH("НЕ",N35)))</formula>
    </cfRule>
    <cfRule type="containsText" dxfId="52" priority="53" operator="containsText" text="ОДНОРОДНЫЕ">
      <formula>NOT(ISERROR(SEARCH("ОДНОРОДНЫЕ",N35)))</formula>
    </cfRule>
    <cfRule type="containsText" dxfId="51" priority="54" operator="containsText" text="НЕОДНОРОДНЫЕ">
      <formula>NOT(ISERROR(SEARCH("НЕОДНОРОДНЫЕ",N35)))</formula>
    </cfRule>
  </conditionalFormatting>
  <conditionalFormatting sqref="N35">
    <cfRule type="containsText" dxfId="50" priority="49" operator="containsText" text="НЕОДНОРОДНЫЕ">
      <formula>NOT(ISERROR(SEARCH("НЕОДНОРОДНЫЕ",N35)))</formula>
    </cfRule>
    <cfRule type="containsText" dxfId="49" priority="50" operator="containsText" text="ОДНОРОДНЫЕ">
      <formula>NOT(ISERROR(SEARCH("ОДНОРОДНЫЕ",N35)))</formula>
    </cfRule>
    <cfRule type="containsText" dxfId="48" priority="51" operator="containsText" text="НЕОДНОРОДНЫЕ">
      <formula>NOT(ISERROR(SEARCH("НЕОДНОРОДНЫЕ",N35)))</formula>
    </cfRule>
  </conditionalFormatting>
  <conditionalFormatting sqref="N36">
    <cfRule type="containsText" dxfId="47" priority="46" operator="containsText" text="НЕ">
      <formula>NOT(ISERROR(SEARCH("НЕ",N36)))</formula>
    </cfRule>
    <cfRule type="containsText" dxfId="46" priority="47" operator="containsText" text="ОДНОРОДНЫЕ">
      <formula>NOT(ISERROR(SEARCH("ОДНОРОДНЫЕ",N36)))</formula>
    </cfRule>
    <cfRule type="containsText" dxfId="45" priority="48" operator="containsText" text="НЕОДНОРОДНЫЕ">
      <formula>NOT(ISERROR(SEARCH("НЕОДНОРОДНЫЕ",N36)))</formula>
    </cfRule>
  </conditionalFormatting>
  <conditionalFormatting sqref="N36">
    <cfRule type="containsText" dxfId="44" priority="43" operator="containsText" text="НЕОДНОРОДНЫЕ">
      <formula>NOT(ISERROR(SEARCH("НЕОДНОРОДНЫЕ",N36)))</formula>
    </cfRule>
    <cfRule type="containsText" dxfId="43" priority="44" operator="containsText" text="ОДНОРОДНЫЕ">
      <formula>NOT(ISERROR(SEARCH("ОДНОРОДНЫЕ",N36)))</formula>
    </cfRule>
    <cfRule type="containsText" dxfId="42" priority="45" operator="containsText" text="НЕОДНОРОДНЫЕ">
      <formula>NOT(ISERROR(SEARCH("НЕОДНОРОДНЫЕ",N36)))</formula>
    </cfRule>
  </conditionalFormatting>
  <conditionalFormatting sqref="N37">
    <cfRule type="containsText" dxfId="41" priority="40" operator="containsText" text="НЕ">
      <formula>NOT(ISERROR(SEARCH("НЕ",N37)))</formula>
    </cfRule>
    <cfRule type="containsText" dxfId="40" priority="41" operator="containsText" text="ОДНОРОДНЫЕ">
      <formula>NOT(ISERROR(SEARCH("ОДНОРОДНЫЕ",N37)))</formula>
    </cfRule>
    <cfRule type="containsText" dxfId="39" priority="42" operator="containsText" text="НЕОДНОРОДНЫЕ">
      <formula>NOT(ISERROR(SEARCH("НЕОДНОРОДНЫЕ",N37)))</formula>
    </cfRule>
  </conditionalFormatting>
  <conditionalFormatting sqref="N37">
    <cfRule type="containsText" dxfId="38" priority="37" operator="containsText" text="НЕОДНОРОДНЫЕ">
      <formula>NOT(ISERROR(SEARCH("НЕОДНОРОДНЫЕ",N37)))</formula>
    </cfRule>
    <cfRule type="containsText" dxfId="37" priority="38" operator="containsText" text="ОДНОРОДНЫЕ">
      <formula>NOT(ISERROR(SEARCH("ОДНОРОДНЫЕ",N37)))</formula>
    </cfRule>
    <cfRule type="containsText" dxfId="36" priority="39" operator="containsText" text="НЕОДНОРОДНЫЕ">
      <formula>NOT(ISERROR(SEARCH("НЕОДНОРОДНЫЕ",N37)))</formula>
    </cfRule>
  </conditionalFormatting>
  <conditionalFormatting sqref="N38">
    <cfRule type="containsText" dxfId="35" priority="34" operator="containsText" text="НЕ">
      <formula>NOT(ISERROR(SEARCH("НЕ",N38)))</formula>
    </cfRule>
    <cfRule type="containsText" dxfId="34" priority="35" operator="containsText" text="ОДНОРОДНЫЕ">
      <formula>NOT(ISERROR(SEARCH("ОДНОРОДНЫЕ",N38)))</formula>
    </cfRule>
    <cfRule type="containsText" dxfId="33" priority="36" operator="containsText" text="НЕОДНОРОДНЫЕ">
      <formula>NOT(ISERROR(SEARCH("НЕОДНОРОДНЫЕ",N38)))</formula>
    </cfRule>
  </conditionalFormatting>
  <conditionalFormatting sqref="N38">
    <cfRule type="containsText" dxfId="32" priority="31" operator="containsText" text="НЕОДНОРОДНЫЕ">
      <formula>NOT(ISERROR(SEARCH("НЕОДНОРОДНЫЕ",N38)))</formula>
    </cfRule>
    <cfRule type="containsText" dxfId="31" priority="32" operator="containsText" text="ОДНОРОДНЫЕ">
      <formula>NOT(ISERROR(SEARCH("ОДНОРОДНЫЕ",N38)))</formula>
    </cfRule>
    <cfRule type="containsText" dxfId="30" priority="33" operator="containsText" text="НЕОДНОРОДНЫЕ">
      <formula>NOT(ISERROR(SEARCH("НЕОДНОРОДНЫЕ",N38)))</formula>
    </cfRule>
  </conditionalFormatting>
  <conditionalFormatting sqref="N39">
    <cfRule type="containsText" dxfId="29" priority="28" operator="containsText" text="НЕ">
      <formula>NOT(ISERROR(SEARCH("НЕ",N39)))</formula>
    </cfRule>
    <cfRule type="containsText" dxfId="28" priority="29" operator="containsText" text="ОДНОРОДНЫЕ">
      <formula>NOT(ISERROR(SEARCH("ОДНОРОДНЫЕ",N39)))</formula>
    </cfRule>
    <cfRule type="containsText" dxfId="27" priority="30" operator="containsText" text="НЕОДНОРОДНЫЕ">
      <formula>NOT(ISERROR(SEARCH("НЕОДНОРОДНЫЕ",N39)))</formula>
    </cfRule>
  </conditionalFormatting>
  <conditionalFormatting sqref="N39">
    <cfRule type="containsText" dxfId="26" priority="25" operator="containsText" text="НЕОДНОРОДНЫЕ">
      <formula>NOT(ISERROR(SEARCH("НЕОДНОРОДНЫЕ",N39)))</formula>
    </cfRule>
    <cfRule type="containsText" dxfId="25" priority="26" operator="containsText" text="ОДНОРОДНЫЕ">
      <formula>NOT(ISERROR(SEARCH("ОДНОРОДНЫЕ",N39)))</formula>
    </cfRule>
    <cfRule type="containsText" dxfId="24" priority="27" operator="containsText" text="НЕОДНОРОДНЫЕ">
      <formula>NOT(ISERROR(SEARCH("НЕОДНОРОДНЫЕ",N39)))</formula>
    </cfRule>
  </conditionalFormatting>
  <conditionalFormatting sqref="N40">
    <cfRule type="containsText" dxfId="23" priority="22" operator="containsText" text="НЕ">
      <formula>NOT(ISERROR(SEARCH("НЕ",N40)))</formula>
    </cfRule>
    <cfRule type="containsText" dxfId="22" priority="23" operator="containsText" text="ОДНОРОДНЫЕ">
      <formula>NOT(ISERROR(SEARCH("ОДНОРОДНЫЕ",N40)))</formula>
    </cfRule>
    <cfRule type="containsText" dxfId="21" priority="24" operator="containsText" text="НЕОДНОРОДНЫЕ">
      <formula>NOT(ISERROR(SEARCH("НЕОДНОРОДНЫЕ",N40)))</formula>
    </cfRule>
  </conditionalFormatting>
  <conditionalFormatting sqref="N40">
    <cfRule type="containsText" dxfId="20" priority="19" operator="containsText" text="НЕОДНОРОДНЫЕ">
      <formula>NOT(ISERROR(SEARCH("НЕОДНОРОДНЫЕ",N40)))</formula>
    </cfRule>
    <cfRule type="containsText" dxfId="19" priority="20" operator="containsText" text="ОДНОРОДНЫЕ">
      <formula>NOT(ISERROR(SEARCH("ОДНОРОДНЫЕ",N40)))</formula>
    </cfRule>
    <cfRule type="containsText" dxfId="18" priority="21" operator="containsText" text="НЕОДНОРОДНЫЕ">
      <formula>NOT(ISERROR(SEARCH("НЕОДНОРОДНЫЕ",N40)))</formula>
    </cfRule>
  </conditionalFormatting>
  <conditionalFormatting sqref="N41">
    <cfRule type="containsText" dxfId="17" priority="16" operator="containsText" text="НЕ">
      <formula>NOT(ISERROR(SEARCH("НЕ",N41)))</formula>
    </cfRule>
    <cfRule type="containsText" dxfId="16" priority="17" operator="containsText" text="ОДНОРОДНЫЕ">
      <formula>NOT(ISERROR(SEARCH("ОДНОРОДНЫЕ",N41)))</formula>
    </cfRule>
    <cfRule type="containsText" dxfId="15" priority="18" operator="containsText" text="НЕОДНОРОДНЫЕ">
      <formula>NOT(ISERROR(SEARCH("НЕОДНОРОДНЫЕ",N41)))</formula>
    </cfRule>
  </conditionalFormatting>
  <conditionalFormatting sqref="N41">
    <cfRule type="containsText" dxfId="14" priority="13" operator="containsText" text="НЕОДНОРОДНЫЕ">
      <formula>NOT(ISERROR(SEARCH("НЕОДНОРОДНЫЕ",N41)))</formula>
    </cfRule>
    <cfRule type="containsText" dxfId="13" priority="14" operator="containsText" text="ОДНОРОДНЫЕ">
      <formula>NOT(ISERROR(SEARCH("ОДНОРОДНЫЕ",N41)))</formula>
    </cfRule>
    <cfRule type="containsText" dxfId="12" priority="15" operator="containsText" text="НЕОДНОРОДНЫЕ">
      <formula>NOT(ISERROR(SEARCH("НЕОДНОРОДНЫЕ",N41)))</formula>
    </cfRule>
  </conditionalFormatting>
  <conditionalFormatting sqref="N42">
    <cfRule type="containsText" dxfId="11" priority="10" operator="containsText" text="НЕ">
      <formula>NOT(ISERROR(SEARCH("НЕ",N42)))</formula>
    </cfRule>
    <cfRule type="containsText" dxfId="10" priority="11" operator="containsText" text="ОДНОРОДНЫЕ">
      <formula>NOT(ISERROR(SEARCH("ОДНОРОДНЫЕ",N42)))</formula>
    </cfRule>
    <cfRule type="containsText" dxfId="9" priority="12" operator="containsText" text="НЕОДНОРОДНЫЕ">
      <formula>NOT(ISERROR(SEARCH("НЕОДНОРОДНЫЕ",N42)))</formula>
    </cfRule>
  </conditionalFormatting>
  <conditionalFormatting sqref="N42">
    <cfRule type="containsText" dxfId="8" priority="7" operator="containsText" text="НЕОДНОРОДНЫЕ">
      <formula>NOT(ISERROR(SEARCH("НЕОДНОРОДНЫЕ",N42)))</formula>
    </cfRule>
    <cfRule type="containsText" dxfId="7" priority="8" operator="containsText" text="ОДНОРОДНЫЕ">
      <formula>NOT(ISERROR(SEARCH("ОДНОРОДНЫЕ",N42)))</formula>
    </cfRule>
    <cfRule type="containsText" dxfId="6" priority="9" operator="containsText" text="НЕОДНОРОДНЫЕ">
      <formula>NOT(ISERROR(SEARCH("НЕОДНОРОДНЫЕ",N42)))</formula>
    </cfRule>
  </conditionalFormatting>
  <conditionalFormatting sqref="N43">
    <cfRule type="containsText" dxfId="5" priority="4" operator="containsText" text="НЕ">
      <formula>NOT(ISERROR(SEARCH("НЕ",N43)))</formula>
    </cfRule>
    <cfRule type="containsText" dxfId="4" priority="5" operator="containsText" text="ОДНОРОДНЫЕ">
      <formula>NOT(ISERROR(SEARCH("ОДНОРОДНЫЕ",N43)))</formula>
    </cfRule>
    <cfRule type="containsText" dxfId="3" priority="6" operator="containsText" text="НЕОДНОРОДНЫЕ">
      <formula>NOT(ISERROR(SEARCH("НЕОДНОРОДНЫЕ",N43)))</formula>
    </cfRule>
  </conditionalFormatting>
  <conditionalFormatting sqref="N43">
    <cfRule type="containsText" dxfId="2" priority="1" operator="containsText" text="НЕОДНОРОДНЫЕ">
      <formula>NOT(ISERROR(SEARCH("НЕОДНОРОДНЫЕ",N43)))</formula>
    </cfRule>
    <cfRule type="containsText" dxfId="1" priority="2" operator="containsText" text="ОДНОРОДНЫЕ">
      <formula>NOT(ISERROR(SEARCH("ОДНОРОДНЫЕ",N43)))</formula>
    </cfRule>
    <cfRule type="containsText" dxfId="0" priority="3" operator="containsText" text="НЕОДНОРОДНЫЕ">
      <formula>NOT(ISERROR(SEARCH("НЕОДНОРОДНЫЕ",N43)))</formula>
    </cfRule>
  </conditionalFormatting>
  <pageMargins left="0.32" right="0.19685039370078741" top="0.32" bottom="0.23" header="0.31496062992125984" footer="0.2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2022-08-18T07:37:39Z</dcterms:modified>
</cp:coreProperties>
</file>