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2" i="1" l="1"/>
  <c r="L23" i="1"/>
  <c r="L24" i="1"/>
  <c r="M24" i="1" s="1"/>
  <c r="N24" i="1" s="1"/>
  <c r="L25" i="1"/>
  <c r="L26" i="1"/>
  <c r="M26" i="1" s="1"/>
  <c r="N26" i="1" s="1"/>
  <c r="L27" i="1"/>
  <c r="L28" i="1"/>
  <c r="L29" i="1"/>
  <c r="J22" i="1"/>
  <c r="O22" i="1" s="1"/>
  <c r="J23" i="1"/>
  <c r="O23" i="1" s="1"/>
  <c r="J24" i="1"/>
  <c r="O24" i="1" s="1"/>
  <c r="J25" i="1"/>
  <c r="M25" i="1" s="1"/>
  <c r="N25" i="1" s="1"/>
  <c r="J26" i="1"/>
  <c r="O26" i="1" s="1"/>
  <c r="J27" i="1"/>
  <c r="M27" i="1" s="1"/>
  <c r="N27" i="1" s="1"/>
  <c r="J28" i="1"/>
  <c r="O28" i="1" s="1"/>
  <c r="J29" i="1"/>
  <c r="O29" i="1" s="1"/>
  <c r="K29" i="1"/>
  <c r="K28" i="1"/>
  <c r="K26" i="1"/>
  <c r="K23" i="1"/>
  <c r="K24" i="1"/>
  <c r="O25" i="1"/>
  <c r="K25" i="1"/>
  <c r="K22" i="1"/>
  <c r="L21" i="1"/>
  <c r="M21" i="1" s="1"/>
  <c r="N21" i="1" s="1"/>
  <c r="K21" i="1"/>
  <c r="J21" i="1"/>
  <c r="O21" i="1"/>
  <c r="K27" i="1"/>
  <c r="M29" i="1"/>
  <c r="N29" i="1" s="1"/>
  <c r="M22" i="1"/>
  <c r="N22" i="1"/>
  <c r="M28" i="1"/>
  <c r="N28" i="1" s="1"/>
  <c r="O27" i="1" l="1"/>
  <c r="C18" i="1" s="1"/>
  <c r="M23" i="1"/>
  <c r="N23" i="1" s="1"/>
</calcChain>
</file>

<file path=xl/sharedStrings.xml><?xml version="1.0" encoding="utf-8"?>
<sst xmlns="http://schemas.openxmlformats.org/spreadsheetml/2006/main" count="52" uniqueCount="41">
  <si>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</si>
  <si>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</si>
  <si>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</si>
  <si>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</si>
  <si>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</si>
  <si>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</si>
  <si>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</si>
  <si>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</si>
  <si>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</si>
  <si>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</si>
  <si>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</si>
  <si>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</si>
  <si>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</si>
  <si>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</si>
  <si>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</si>
  <si>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</si>
  <si>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</si>
  <si>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</si>
  <si>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</si>
  <si>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</si>
  <si>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</si>
  <si>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</si>
  <si>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</si>
  <si>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</si>
  <si>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</si>
  <si>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УП.</t>
  </si>
  <si>
    <t>Тенофовир таблетки  300 мг №30</t>
  </si>
  <si>
    <t>Ламивудин таблетки  300 мг №30</t>
  </si>
  <si>
    <t>КП вх.3450-07/22 от 29.07.2022</t>
  </si>
  <si>
    <t xml:space="preserve"> Долутегравир таблетки  50 мг №30</t>
  </si>
  <si>
    <t>уп.</t>
  </si>
  <si>
    <t>КП вх.3451-07/22 от 29.07.2022</t>
  </si>
  <si>
    <t>КП вх.3452-07/22 от 29.07.2022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</si>
  <si>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</si>
  <si>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</si>
  <si>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</si>
  <si>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</si>
  <si>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146-22</t>
  </si>
  <si>
    <t>на поставку лекарственных препаратов противовирусных для системного применения путем запроса котировок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</si>
  <si>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</si>
  <si>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30 286 (тридцать тысяч двести восемьдесят шесть) рублей 53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</si>
</sst>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85" zoomScaleNormal="85" zoomScalePageLayoutView="70" workbookViewId="0">
      <selection activeCell="N37" sqref="N3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1" t="s">
        <v>33</v>
      </c>
    </row>
    <row r="2" spans="1:15" x14ac:dyDescent="0.25">
      <c r="A2" s="17"/>
      <c r="B2" s="17"/>
      <c r="C2" s="17"/>
      <c r="D2" s="17"/>
      <c r="K2" s="17"/>
      <c r="L2" s="17"/>
      <c r="M2" s="17"/>
      <c r="N2" s="17"/>
      <c r="O2" s="41" t="s">
        <v>34</v>
      </c>
    </row>
    <row r="3" spans="1:15" x14ac:dyDescent="0.25">
      <c r="A3" s="17"/>
      <c r="B3" s="17"/>
      <c r="C3" s="17"/>
      <c r="D3" s="17"/>
      <c r="K3" s="17"/>
      <c r="L3" s="17"/>
      <c r="M3" s="17"/>
      <c r="N3" s="17"/>
      <c r="O3" s="41" t="s">
        <v>38</v>
      </c>
    </row>
    <row r="4" spans="1:15" x14ac:dyDescent="0.25">
      <c r="A4" s="27"/>
      <c r="B4" s="27"/>
      <c r="C4" s="27"/>
      <c r="D4" s="27"/>
      <c r="K4" s="27"/>
      <c r="L4" s="27"/>
      <c r="M4" s="27"/>
      <c r="N4" s="27"/>
      <c r="O4" s="41" t="s">
        <v>35</v>
      </c>
    </row>
    <row r="5" spans="1:15" x14ac:dyDescent="0.25">
      <c r="A5" s="27"/>
      <c r="B5" s="27"/>
      <c r="C5" s="27"/>
      <c r="D5" s="27"/>
      <c r="K5" s="27"/>
      <c r="L5" s="27"/>
      <c r="M5" s="27"/>
      <c r="N5" s="27"/>
      <c r="O5" s="41" t="s">
        <v>36</v>
      </c>
    </row>
    <row r="6" spans="1:15" x14ac:dyDescent="0.25">
      <c r="A6" s="27"/>
      <c r="B6" s="27"/>
      <c r="C6" s="27"/>
      <c r="D6" s="27"/>
      <c r="K6" s="27"/>
      <c r="L6" s="27"/>
      <c r="M6" s="27"/>
      <c r="N6" s="27"/>
      <c r="O6" s="41" t="s">
        <v>37</v>
      </c>
    </row>
    <row r="7" spans="1:15" hidden="1" x14ac:dyDescent="0.25">
      <c r="A7" s="27"/>
      <c r="B7" s="27"/>
      <c r="C7" s="27"/>
      <c r="D7" s="27"/>
      <c r="K7" s="27"/>
      <c r="L7" s="27"/>
      <c r="M7" s="27"/>
      <c r="N7" s="27"/>
    </row>
    <row r="8" spans="1:15" x14ac:dyDescent="0.25">
      <c r="A8" s="17"/>
      <c r="B8" s="17"/>
      <c r="C8" s="17"/>
      <c r="D8" s="17"/>
      <c r="K8" s="17"/>
      <c r="L8" s="17"/>
      <c r="M8" s="17"/>
      <c r="N8" s="17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35" t="s">
        <v>20</v>
      </c>
      <c r="M13" s="35"/>
      <c r="N13" s="8"/>
      <c r="O13" s="4" t="s">
        <v>18</v>
      </c>
    </row>
    <row r="14" spans="1:15" ht="18.75" x14ac:dyDescent="0.25">
      <c r="O14" s="5"/>
    </row>
    <row r="15" spans="1:15" ht="18.75" x14ac:dyDescent="0.25">
      <c r="B15" s="36" t="s">
        <v>19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5"/>
    </row>
    <row r="16" spans="1:15" hidden="1" x14ac:dyDescent="0.2">
      <c r="D16" s="34"/>
      <c r="E16" s="34"/>
      <c r="F16" s="34"/>
      <c r="G16" s="34"/>
      <c r="H16" s="34"/>
      <c r="I16" s="34"/>
      <c r="J16" s="34"/>
    </row>
    <row r="18" spans="1:15" s="8" customFormat="1" ht="41.45" customHeight="1" x14ac:dyDescent="0.25">
      <c r="A18" s="38" t="s">
        <v>14</v>
      </c>
      <c r="B18" s="31"/>
      <c r="C18" s="30">
        <f>SUMIF(O21:O29,"&gt;0")</f>
        <v>30286.533333333333</v>
      </c>
      <c r="D18" s="31"/>
      <c r="E18" s="28" t="s">
        <v>28</v>
      </c>
      <c r="F18" s="28" t="s">
        <v>31</v>
      </c>
      <c r="G18" s="28" t="s">
        <v>32</v>
      </c>
      <c r="H18" s="26"/>
      <c r="I18" s="26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29" t="s">
        <v>0</v>
      </c>
      <c r="B19" s="29" t="s">
        <v>1</v>
      </c>
      <c r="C19" s="29" t="s">
        <v>2</v>
      </c>
      <c r="D19" s="29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2" t="s">
        <v>15</v>
      </c>
      <c r="K19" s="29" t="s">
        <v>11</v>
      </c>
      <c r="L19" s="29" t="s">
        <v>12</v>
      </c>
      <c r="M19" s="29" t="s">
        <v>13</v>
      </c>
      <c r="N19" s="29" t="s">
        <v>9</v>
      </c>
      <c r="O19" s="37" t="s">
        <v>10</v>
      </c>
    </row>
    <row r="20" spans="1:15" s="8" customFormat="1" ht="30" x14ac:dyDescent="0.25">
      <c r="A20" s="29"/>
      <c r="B20" s="29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3"/>
      <c r="K20" s="29"/>
      <c r="L20" s="29"/>
      <c r="M20" s="29"/>
      <c r="N20" s="29"/>
      <c r="O20" s="37"/>
    </row>
    <row r="21" spans="1:15" s="8" customFormat="1" ht="45" customHeight="1" x14ac:dyDescent="0.25">
      <c r="A21" s="16">
        <v>1</v>
      </c>
      <c r="B21" s="18" t="s">
        <v>26</v>
      </c>
      <c r="C21" s="18" t="s">
        <v>30</v>
      </c>
      <c r="D21" s="18">
        <v>2</v>
      </c>
      <c r="E21" s="13">
        <v>3419</v>
      </c>
      <c r="F21" s="13">
        <v>3421.5</v>
      </c>
      <c r="G21" s="13">
        <v>3418.25</v>
      </c>
      <c r="H21" s="13"/>
      <c r="I21" s="13"/>
      <c r="J21" s="15">
        <f t="shared" ref="J21:J29" si="0">AVERAGE(E21:I21)</f>
        <v>3419.5833333333335</v>
      </c>
      <c r="K21" s="16">
        <f t="shared" ref="K21:K27" si="1">COUNT(E21:I21)</f>
        <v>3</v>
      </c>
      <c r="L21" s="16">
        <f t="shared" ref="L21:L29" si="2">STDEV(E21:I21)</f>
        <v>1.7017148213885114</v>
      </c>
      <c r="M21" s="16">
        <f t="shared" ref="M21:M29" si="3">L21/J21*100</f>
        <v>4.9763806157334313E-2</v>
      </c>
      <c r="N21" s="16" t="str">
        <f t="shared" ref="N21:N29" si="4">IF(M21&lt;33,"ОДНОРОДНЫЕ","НЕОДНОРОДНЫЕ")</f>
        <v>ОДНОРОДНЫЕ</v>
      </c>
      <c r="O21" s="15">
        <f>D21*J21</f>
        <v>6839.166666666667</v>
      </c>
    </row>
    <row r="22" spans="1:15" s="8" customFormat="1" ht="35.25" customHeight="1" x14ac:dyDescent="0.25">
      <c r="A22" s="16">
        <v>2</v>
      </c>
      <c r="B22" s="18" t="s">
        <v>27</v>
      </c>
      <c r="C22" s="18" t="s">
        <v>30</v>
      </c>
      <c r="D22" s="18">
        <v>2</v>
      </c>
      <c r="E22" s="13">
        <v>648</v>
      </c>
      <c r="F22" s="13">
        <v>650</v>
      </c>
      <c r="G22" s="13">
        <v>646.36</v>
      </c>
      <c r="H22" s="13"/>
      <c r="I22" s="13"/>
      <c r="J22" s="24">
        <f t="shared" si="0"/>
        <v>648.12</v>
      </c>
      <c r="K22" s="16">
        <f t="shared" si="1"/>
        <v>3</v>
      </c>
      <c r="L22" s="25">
        <f t="shared" si="2"/>
        <v>1.8229646184169279</v>
      </c>
      <c r="M22" s="25">
        <f t="shared" si="3"/>
        <v>0.28126961340753687</v>
      </c>
      <c r="N22" s="25" t="str">
        <f t="shared" si="4"/>
        <v>ОДНОРОДНЫЕ</v>
      </c>
      <c r="O22" s="15">
        <f t="shared" ref="O22:O27" si="5">D22*J22</f>
        <v>1296.24</v>
      </c>
    </row>
    <row r="23" spans="1:15" s="8" customFormat="1" hidden="1" x14ac:dyDescent="0.25">
      <c r="A23" s="21">
        <v>5</v>
      </c>
      <c r="B23" s="18"/>
      <c r="C23" s="18" t="s">
        <v>30</v>
      </c>
      <c r="D23" s="18"/>
      <c r="E23" s="13"/>
      <c r="F23" s="13"/>
      <c r="G23" s="13"/>
      <c r="H23" s="13"/>
      <c r="I23" s="13"/>
      <c r="J23" s="24" t="e">
        <f t="shared" si="0"/>
        <v>#DIV/0!</v>
      </c>
      <c r="K23" s="21">
        <f t="shared" si="1"/>
        <v>0</v>
      </c>
      <c r="L23" s="25" t="e">
        <f t="shared" si="2"/>
        <v>#DIV/0!</v>
      </c>
      <c r="M23" s="25" t="e">
        <f t="shared" si="3"/>
        <v>#DIV/0!</v>
      </c>
      <c r="N23" s="25" t="e">
        <f t="shared" si="4"/>
        <v>#DIV/0!</v>
      </c>
      <c r="O23" s="20" t="e">
        <f t="shared" si="5"/>
        <v>#DIV/0!</v>
      </c>
    </row>
    <row r="24" spans="1:15" s="8" customFormat="1" hidden="1" x14ac:dyDescent="0.25">
      <c r="A24" s="21">
        <v>6</v>
      </c>
      <c r="B24" s="18"/>
      <c r="C24" s="18" t="s">
        <v>30</v>
      </c>
      <c r="D24" s="18"/>
      <c r="E24" s="13"/>
      <c r="F24" s="13"/>
      <c r="G24" s="13"/>
      <c r="H24" s="13"/>
      <c r="I24" s="13"/>
      <c r="J24" s="24" t="e">
        <f t="shared" si="0"/>
        <v>#DIV/0!</v>
      </c>
      <c r="K24" s="21">
        <f t="shared" si="1"/>
        <v>0</v>
      </c>
      <c r="L24" s="25" t="e">
        <f t="shared" si="2"/>
        <v>#DIV/0!</v>
      </c>
      <c r="M24" s="25" t="e">
        <f t="shared" si="3"/>
        <v>#DIV/0!</v>
      </c>
      <c r="N24" s="25" t="e">
        <f t="shared" si="4"/>
        <v>#DIV/0!</v>
      </c>
      <c r="O24" s="20" t="e">
        <f t="shared" si="5"/>
        <v>#DIV/0!</v>
      </c>
    </row>
    <row r="25" spans="1:15" s="8" customFormat="1" hidden="1" x14ac:dyDescent="0.25">
      <c r="A25" s="21">
        <v>7</v>
      </c>
      <c r="B25" s="18"/>
      <c r="C25" s="18" t="s">
        <v>30</v>
      </c>
      <c r="D25" s="18"/>
      <c r="E25" s="13"/>
      <c r="F25" s="13"/>
      <c r="G25" s="13"/>
      <c r="H25" s="13"/>
      <c r="I25" s="13"/>
      <c r="J25" s="24" t="e">
        <f t="shared" si="0"/>
        <v>#DIV/0!</v>
      </c>
      <c r="K25" s="21">
        <f t="shared" si="1"/>
        <v>0</v>
      </c>
      <c r="L25" s="25" t="e">
        <f t="shared" si="2"/>
        <v>#DIV/0!</v>
      </c>
      <c r="M25" s="25" t="e">
        <f t="shared" si="3"/>
        <v>#DIV/0!</v>
      </c>
      <c r="N25" s="25" t="e">
        <f t="shared" si="4"/>
        <v>#DIV/0!</v>
      </c>
      <c r="O25" s="20" t="e">
        <f t="shared" si="5"/>
        <v>#DIV/0!</v>
      </c>
    </row>
    <row r="26" spans="1:15" s="8" customFormat="1" hidden="1" x14ac:dyDescent="0.25">
      <c r="A26" s="22">
        <v>8</v>
      </c>
      <c r="B26" s="18"/>
      <c r="C26" s="18" t="s">
        <v>30</v>
      </c>
      <c r="D26" s="18"/>
      <c r="E26" s="13"/>
      <c r="F26" s="13"/>
      <c r="G26" s="13"/>
      <c r="H26" s="13"/>
      <c r="I26" s="13"/>
      <c r="J26" s="24" t="e">
        <f t="shared" si="0"/>
        <v>#DIV/0!</v>
      </c>
      <c r="K26" s="22">
        <f t="shared" si="1"/>
        <v>0</v>
      </c>
      <c r="L26" s="25" t="e">
        <f t="shared" si="2"/>
        <v>#DIV/0!</v>
      </c>
      <c r="M26" s="25" t="e">
        <f t="shared" si="3"/>
        <v>#DIV/0!</v>
      </c>
      <c r="N26" s="25" t="e">
        <f t="shared" si="4"/>
        <v>#DIV/0!</v>
      </c>
      <c r="O26" s="23" t="e">
        <f t="shared" si="5"/>
        <v>#DIV/0!</v>
      </c>
    </row>
    <row r="27" spans="1:15" s="8" customFormat="1" ht="15" hidden="1" customHeight="1" x14ac:dyDescent="0.25">
      <c r="A27" s="22">
        <v>9</v>
      </c>
      <c r="B27" s="18"/>
      <c r="C27" s="18" t="s">
        <v>30</v>
      </c>
      <c r="D27" s="18"/>
      <c r="E27" s="13"/>
      <c r="F27" s="13"/>
      <c r="G27" s="13"/>
      <c r="H27" s="13"/>
      <c r="I27" s="13"/>
      <c r="J27" s="24" t="e">
        <f t="shared" si="0"/>
        <v>#DIV/0!</v>
      </c>
      <c r="K27" s="7">
        <f t="shared" si="1"/>
        <v>0</v>
      </c>
      <c r="L27" s="25" t="e">
        <f t="shared" si="2"/>
        <v>#DIV/0!</v>
      </c>
      <c r="M27" s="25" t="e">
        <f t="shared" si="3"/>
        <v>#DIV/0!</v>
      </c>
      <c r="N27" s="25" t="e">
        <f t="shared" si="4"/>
        <v>#DIV/0!</v>
      </c>
      <c r="O27" s="6" t="e">
        <f t="shared" si="5"/>
        <v>#DIV/0!</v>
      </c>
    </row>
    <row r="28" spans="1:15" s="8" customFormat="1" ht="39.75" customHeight="1" x14ac:dyDescent="0.25">
      <c r="A28" s="25">
        <v>3</v>
      </c>
      <c r="B28" s="18" t="s">
        <v>29</v>
      </c>
      <c r="C28" s="18" t="s">
        <v>30</v>
      </c>
      <c r="D28" s="18">
        <v>2</v>
      </c>
      <c r="E28" s="13">
        <v>11075.2</v>
      </c>
      <c r="F28" s="13">
        <v>11077.48</v>
      </c>
      <c r="G28" s="13">
        <v>11074.01</v>
      </c>
      <c r="H28" s="13"/>
      <c r="I28" s="13"/>
      <c r="J28" s="24">
        <f t="shared" si="0"/>
        <v>11075.563333333334</v>
      </c>
      <c r="K28" s="25">
        <f>COUNT(E28:I28)</f>
        <v>3</v>
      </c>
      <c r="L28" s="25">
        <f t="shared" si="2"/>
        <v>1.7633018270653193</v>
      </c>
      <c r="M28" s="25">
        <f t="shared" si="3"/>
        <v>1.5920651383559296E-2</v>
      </c>
      <c r="N28" s="25" t="str">
        <f t="shared" si="4"/>
        <v>ОДНОРОДНЫЕ</v>
      </c>
      <c r="O28" s="24">
        <f>D28*J28</f>
        <v>22151.126666666667</v>
      </c>
    </row>
    <row r="29" spans="1:15" s="8" customFormat="1" ht="55.5" hidden="1" customHeight="1" x14ac:dyDescent="0.25">
      <c r="A29" s="25">
        <v>4</v>
      </c>
      <c r="B29" s="18"/>
      <c r="C29" s="18" t="s">
        <v>25</v>
      </c>
      <c r="D29" s="18"/>
      <c r="E29" s="13"/>
      <c r="F29" s="13"/>
      <c r="G29" s="13"/>
      <c r="H29" s="13"/>
      <c r="I29" s="13"/>
      <c r="J29" s="24" t="e">
        <f t="shared" si="0"/>
        <v>#DIV/0!</v>
      </c>
      <c r="K29" s="25">
        <f>COUNT(E29:I29)</f>
        <v>0</v>
      </c>
      <c r="L29" s="25" t="e">
        <f t="shared" si="2"/>
        <v>#DIV/0!</v>
      </c>
      <c r="M29" s="25" t="e">
        <f t="shared" si="3"/>
        <v>#DIV/0!</v>
      </c>
      <c r="N29" s="25" t="e">
        <f t="shared" si="4"/>
        <v>#DIV/0!</v>
      </c>
      <c r="O29" s="24" t="e">
        <f>D29*J29</f>
        <v>#DIV/0!</v>
      </c>
    </row>
    <row r="30" spans="1:15" s="10" customFormat="1" ht="18.7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s="10" customFormat="1" x14ac:dyDescent="0.25">
      <c r="A31" s="40" t="s">
        <v>39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s="19" customFormat="1" ht="18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x14ac:dyDescent="0.25">
      <c r="A33" s="42" t="s">
        <v>24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6" spans="1:15" x14ac:dyDescent="0.25">
      <c r="A36" s="42" t="s">
        <v>40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</sheetData>
  <mergeCells count="17">
    <mergeCell ref="A18:B18"/>
    <mergeCell ref="A31:O32"/>
    <mergeCell ref="A33:O34"/>
    <mergeCell ref="A36:O36"/>
    <mergeCell ref="D16:J16"/>
    <mergeCell ref="A19:A20"/>
    <mergeCell ref="B19:B20"/>
    <mergeCell ref="C19:D19"/>
    <mergeCell ref="L13:M13"/>
    <mergeCell ref="B15:N15"/>
    <mergeCell ref="O19:O20"/>
    <mergeCell ref="N19:N20"/>
    <mergeCell ref="C18:D18"/>
    <mergeCell ref="J19:J20"/>
    <mergeCell ref="K19:K20"/>
    <mergeCell ref="L19:L20"/>
    <mergeCell ref="M19:M20"/>
  </mergeCells>
  <conditionalFormatting sqref="N21:N29">
    <cfRule type="containsText" dxfId="11" priority="16" operator="containsText" text="НЕ">
      <formula>NOT(ISERROR(SEARCH("НЕ",N21)))</formula>
    </cfRule>
    <cfRule type="containsText" dxfId="10" priority="17" operator="containsText" text="ОДНОРОДНЫЕ">
      <formula>NOT(ISERROR(SEARCH("ОДНОРОДНЫЕ",N21)))</formula>
    </cfRule>
    <cfRule type="containsText" dxfId="9" priority="18" operator="containsText" text="НЕОДНОРОДНЫЕ">
      <formula>NOT(ISERROR(SEARCH("НЕОДНОРОДНЫЕ",N21)))</formula>
    </cfRule>
  </conditionalFormatting>
  <conditionalFormatting sqref="N21:N29">
    <cfRule type="containsText" dxfId="8" priority="13" operator="containsText" text="НЕОДНОРОДНЫЕ">
      <formula>NOT(ISERROR(SEARCH("НЕОДНОРОДНЫЕ",N21)))</formula>
    </cfRule>
    <cfRule type="containsText" dxfId="7" priority="14" operator="containsText" text="ОДНОРОДНЫЕ">
      <formula>NOT(ISERROR(SEARCH("ОДНОРОДНЫЕ",N21)))</formula>
    </cfRule>
    <cfRule type="containsText" dxfId="6" priority="15" operator="containsText" text="НЕОДНОРОДНЫЕ">
      <formula>NOT(ISERROR(SEARCH("НЕОДНОРОДНЫЕ",N21)))</formula>
    </cfRule>
  </conditionalFormatting>
  <conditionalFormatting sqref="N28:N29">
    <cfRule type="containsText" dxfId="5" priority="4" operator="containsText" text="НЕ">
      <formula>NOT(ISERROR(SEARCH("НЕ",N28)))</formula>
    </cfRule>
    <cfRule type="containsText" dxfId="4" priority="5" operator="containsText" text="ОДНОРОДНЫЕ">
      <formula>NOT(ISERROR(SEARCH("ОДНОРОДНЫЕ",N28)))</formula>
    </cfRule>
    <cfRule type="containsText" dxfId="3" priority="6" operator="containsText" text="НЕОДНОРОДНЫЕ">
      <formula>NOT(ISERROR(SEARCH("НЕОДНОРОДНЫЕ",N28)))</formula>
    </cfRule>
  </conditionalFormatting>
  <conditionalFormatting sqref="N28:N29">
    <cfRule type="containsText" dxfId="2" priority="1" operator="containsText" text="НЕОДНОРОДНЫЕ">
      <formula>NOT(ISERROR(SEARCH("НЕОДНОРОДНЫЕ",N28)))</formula>
    </cfRule>
    <cfRule type="containsText" dxfId="1" priority="2" operator="containsText" text="ОДНОРОДНЫЕ">
      <formula>NOT(ISERROR(SEARCH("ОДНОРОДНЫЕ",N28)))</formula>
    </cfRule>
    <cfRule type="containsText" dxfId="0" priority="3" operator="containsText" text="НЕОДНОРОДНЫЕ">
      <formula>NOT(ISERROR(SEARCH("НЕОДНОРОДНЫЕ",N28)))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2022-08-18T01:42:34Z</dcterms:modified>
</cp:coreProperties>
</file>