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F22"/>
  <c r="E22"/>
  <c r="L21"/>
  <c r="K21"/>
  <c r="J21"/>
  <c r="J22" l="1"/>
  <c r="O22" s="1"/>
  <c r="K22"/>
  <c r="L22"/>
  <c r="M21"/>
  <c r="N21" s="1"/>
  <c r="O21"/>
  <c r="M22" l="1"/>
  <c r="N22" s="1"/>
  <c r="C18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<sst xmlns="http://schemas.openxmlformats.org/spreadsheetml/2006/main" count="43" uniqueCount="39">
  <si>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</si>
  <si>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</si>
  <si>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</si>
  <si>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</si>
  <si>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</si>
  <si>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</si>
  <si>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</si>
  <si>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</si>
  <si>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</si>
  <si>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</si>
  <si>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</si>
  <si>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</si>
  <si>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</si>
  <si>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</si>
  <si>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</si>
  <si>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</si>
  <si>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</si>
  <si>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</si>
  <si>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</si>
  <si>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</si>
  <si>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</si>
  <si>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</si>
  <si>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</si>
  <si>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</si>
  <si>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</si>
  <si>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флак</t>
  </si>
  <si>
    <t>КП вх.3696 от 02.09.2021</t>
  </si>
  <si>
    <t>КП вх.3695 от 02.09.2021</t>
  </si>
  <si>
    <t>КП вх.3694 от 02.09.2021</t>
  </si>
  <si>
    <t>ИТОГО:</t>
  </si>
  <si>
    <t>Питательная среда для транспортировки биоматериала для ПЦР диагностики новой коронавирусной инфекции SARS-CoV-2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</si>
  <si>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</si>
  <si>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39 600,00 (тридцать девять тысяч шестьсот) рублей.</t>
  </si>
  <si>
    <t>к Извещению о проведении закупки</t>
  </si>
  <si>
    <t>№ 217-21н</t>
  </si>
  <si>
    <t>могут являться только субъекты малого и среднего предпринимательства</t>
  </si>
  <si>
    <t>путем запроса котировок в электронной форме, участниками которого</t>
  </si>
  <si>
    <t>на поставку питательной среды для транспортировки биоматериала для ПЦР диагностики новой коронавирусной инфекции SARS-CoV-2</t>
  </si>
  <si>
    <t>Приложение № 4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</si>
</sst>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topLeftCell="A7" zoomScale="85" zoomScaleNormal="85" zoomScalePageLayoutView="70" workbookViewId="0">
      <selection sqref="A1:O27"/>
    </sheetView>
  </sheetViews>
  <sheetFormatPr defaultColWidth="9.109375" defaultRowHeight="14.4"/>
  <cols>
    <col min="1" max="1" width="9.109375" style="2"/>
    <col min="2" max="2" width="27.33203125" style="2" customWidth="1"/>
    <col min="3" max="4" width="9.109375" style="2"/>
    <col min="5" max="5" width="14.88671875" style="3" customWidth="1"/>
    <col min="6" max="7" width="14.6640625" style="3" customWidth="1"/>
    <col min="8" max="8" width="14.6640625" style="3" hidden="1" customWidth="1"/>
    <col min="9" max="9" width="14.44140625" style="3" hidden="1" customWidth="1"/>
    <col min="10" max="10" width="13.6640625" style="3" customWidth="1"/>
    <col min="11" max="11" width="9.44140625" style="2" customWidth="1"/>
    <col min="12" max="12" width="12.5546875" style="2" customWidth="1"/>
    <col min="13" max="13" width="10.33203125" style="2" customWidth="1"/>
    <col min="14" max="14" width="14.33203125" style="2" customWidth="1"/>
    <col min="15" max="15" width="13.33203125" style="3" customWidth="1"/>
    <col min="16" max="16384" width="9.109375" style="1"/>
  </cols>
  <sheetData>
    <row r="1" spans="1:15">
      <c r="O1" s="40" t="s">
        <v>38</v>
      </c>
    </row>
    <row r="2" spans="1:15">
      <c r="A2" s="18"/>
      <c r="B2" s="18"/>
      <c r="C2" s="18"/>
      <c r="D2" s="18"/>
      <c r="K2" s="18"/>
      <c r="L2" s="18"/>
      <c r="M2" s="18"/>
      <c r="N2" s="18"/>
      <c r="O2" s="40" t="s">
        <v>33</v>
      </c>
    </row>
    <row r="3" spans="1:15">
      <c r="A3" s="18"/>
      <c r="B3" s="18"/>
      <c r="C3" s="18"/>
      <c r="D3" s="18"/>
      <c r="K3" s="18"/>
      <c r="L3" s="18"/>
      <c r="M3" s="18"/>
      <c r="N3" s="18"/>
      <c r="O3" s="40" t="s">
        <v>37</v>
      </c>
    </row>
    <row r="4" spans="1:15">
      <c r="A4" s="25"/>
      <c r="B4" s="25"/>
      <c r="C4" s="25"/>
      <c r="D4" s="25"/>
      <c r="K4" s="25"/>
      <c r="L4" s="25"/>
      <c r="M4" s="25"/>
      <c r="N4" s="25"/>
      <c r="O4" s="40" t="s">
        <v>36</v>
      </c>
    </row>
    <row r="5" spans="1:15">
      <c r="A5" s="25"/>
      <c r="B5" s="25"/>
      <c r="C5" s="25"/>
      <c r="D5" s="25"/>
      <c r="K5" s="25"/>
      <c r="L5" s="25"/>
      <c r="M5" s="25"/>
      <c r="N5" s="25"/>
      <c r="O5" s="40" t="s">
        <v>35</v>
      </c>
    </row>
    <row r="6" spans="1:15">
      <c r="A6" s="18"/>
      <c r="B6" s="18"/>
      <c r="C6" s="18"/>
      <c r="D6" s="18"/>
      <c r="K6" s="18"/>
      <c r="L6" s="18"/>
      <c r="M6" s="18"/>
      <c r="N6" s="18"/>
      <c r="O6" s="40" t="s">
        <v>34</v>
      </c>
    </row>
    <row r="7" spans="1:15">
      <c r="A7" s="18"/>
      <c r="B7" s="18"/>
      <c r="C7" s="18"/>
      <c r="D7" s="18"/>
      <c r="K7" s="18"/>
      <c r="L7" s="18"/>
      <c r="M7" s="18"/>
      <c r="N7" s="18"/>
    </row>
    <row r="8" spans="1:15">
      <c r="A8" s="18"/>
      <c r="B8" s="18"/>
      <c r="C8" s="18"/>
      <c r="D8" s="18"/>
      <c r="K8" s="18"/>
      <c r="L8" s="18"/>
      <c r="M8" s="18"/>
      <c r="N8" s="18"/>
    </row>
    <row r="9" spans="1:15" s="10" customFormat="1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8" customHeight="1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7" t="s">
        <v>20</v>
      </c>
      <c r="M13" s="27"/>
      <c r="N13" s="8"/>
      <c r="O13" s="4" t="s">
        <v>18</v>
      </c>
    </row>
    <row r="14" spans="1:15" ht="18">
      <c r="O14" s="5"/>
    </row>
    <row r="15" spans="1:15" ht="18">
      <c r="B15" s="28" t="s">
        <v>19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5"/>
    </row>
    <row r="18" spans="1:15" s="8" customFormat="1" ht="42.6" customHeight="1">
      <c r="A18" s="31" t="s">
        <v>14</v>
      </c>
      <c r="B18" s="32"/>
      <c r="C18" s="33">
        <f>SUMIF(O21:O22,"&gt;0")</f>
        <v>40352</v>
      </c>
      <c r="D18" s="32"/>
      <c r="E18" s="15" t="s">
        <v>26</v>
      </c>
      <c r="F18" s="15" t="s">
        <v>27</v>
      </c>
      <c r="G18" s="15" t="s">
        <v>28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>
      <c r="A19" s="36" t="s">
        <v>0</v>
      </c>
      <c r="B19" s="36" t="s">
        <v>1</v>
      </c>
      <c r="C19" s="36" t="s">
        <v>2</v>
      </c>
      <c r="D19" s="36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4" t="s">
        <v>15</v>
      </c>
      <c r="K19" s="36" t="s">
        <v>11</v>
      </c>
      <c r="L19" s="36" t="s">
        <v>12</v>
      </c>
      <c r="M19" s="36" t="s">
        <v>13</v>
      </c>
      <c r="N19" s="36" t="s">
        <v>9</v>
      </c>
      <c r="O19" s="30" t="s">
        <v>10</v>
      </c>
    </row>
    <row r="20" spans="1:15" s="8" customFormat="1" ht="28.8">
      <c r="A20" s="36"/>
      <c r="B20" s="36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5"/>
      <c r="K20" s="36"/>
      <c r="L20" s="36"/>
      <c r="M20" s="36"/>
      <c r="N20" s="36"/>
      <c r="O20" s="30"/>
    </row>
    <row r="21" spans="1:15" s="8" customFormat="1" ht="88.2" customHeight="1">
      <c r="A21" s="17">
        <v>1</v>
      </c>
      <c r="B21" s="37" t="s">
        <v>30</v>
      </c>
      <c r="C21" s="20" t="s">
        <v>25</v>
      </c>
      <c r="D21" s="23">
        <v>60</v>
      </c>
      <c r="E21" s="24">
        <v>677.6</v>
      </c>
      <c r="F21" s="19">
        <v>680</v>
      </c>
      <c r="G21" s="19">
        <v>660</v>
      </c>
      <c r="H21" s="16"/>
      <c r="I21" s="16"/>
      <c r="J21" s="16">
        <f t="shared" ref="J21:J22" si="0">AVERAGE(E21:I21)</f>
        <v>672.5333333333333</v>
      </c>
      <c r="K21" s="17">
        <f t="shared" ref="K21:K22" si="1">COUNT(E21:I21)</f>
        <v>3</v>
      </c>
      <c r="L21" s="17">
        <f t="shared" ref="L21:L22" si="2">STDEV(E21:I21)</f>
        <v>10.920317455706773</v>
      </c>
      <c r="M21" s="17">
        <f t="shared" ref="M21:M22" si="3">L21/J21*100</f>
        <v>1.6237585431760664</v>
      </c>
      <c r="N21" s="17" t="str">
        <f t="shared" ref="N21:N22" si="4">IF(M21&lt;33,"ОДНОРОДНЫЕ","НЕОДНОРОДНЫЕ")</f>
        <v>ОДНОРОДНЫЕ</v>
      </c>
      <c r="O21" s="16">
        <f t="shared" ref="O21:O22" si="5">D21*J21</f>
        <v>40352</v>
      </c>
    </row>
    <row r="22" spans="1:15" s="8" customFormat="1">
      <c r="A22" s="17">
        <v>2</v>
      </c>
      <c r="B22" s="20" t="s">
        <v>29</v>
      </c>
      <c r="C22" s="20"/>
      <c r="D22" s="22"/>
      <c r="E22" s="24">
        <f>D21*E21</f>
        <v>40656</v>
      </c>
      <c r="F22" s="19">
        <f>D21*F21</f>
        <v>40800</v>
      </c>
      <c r="G22" s="19">
        <f>D21*G21</f>
        <v>39600</v>
      </c>
      <c r="H22" s="16"/>
      <c r="I22" s="16"/>
      <c r="J22" s="16">
        <f t="shared" si="0"/>
        <v>40352</v>
      </c>
      <c r="K22" s="17">
        <f t="shared" si="1"/>
        <v>3</v>
      </c>
      <c r="L22" s="17">
        <f t="shared" si="2"/>
        <v>655.21904734218469</v>
      </c>
      <c r="M22" s="17">
        <f t="shared" si="3"/>
        <v>1.6237585431755173</v>
      </c>
      <c r="N22" s="17" t="str">
        <f t="shared" si="4"/>
        <v>ОДНОРОДНЫЕ</v>
      </c>
      <c r="O22" s="16">
        <f t="shared" si="5"/>
        <v>0</v>
      </c>
    </row>
    <row r="23" spans="1:15" s="10" customFormat="1">
      <c r="A23" s="8"/>
      <c r="B23" s="8"/>
      <c r="C23" s="8"/>
      <c r="D23" s="8"/>
      <c r="E23" s="9"/>
      <c r="F23" s="9"/>
      <c r="G23" s="9"/>
      <c r="H23" s="9"/>
      <c r="I23" s="9"/>
      <c r="J23" s="9"/>
      <c r="K23" s="8"/>
      <c r="L23" s="8"/>
      <c r="M23" s="8"/>
      <c r="N23" s="8"/>
      <c r="O23" s="9"/>
    </row>
    <row r="24" spans="1:15" s="38" customFormat="1" ht="31.8" customHeight="1">
      <c r="A24" s="29" t="s">
        <v>31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spans="1:15" s="38" customFormat="1" ht="31.8" customHeight="1">
      <c r="A25" s="29" t="s">
        <v>24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s="38" customFormat="1" ht="17.399999999999999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s="38" customFormat="1" ht="14.4" customHeight="1">
      <c r="A27" s="39" t="s">
        <v>32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5" s="10" customFormat="1" ht="14.4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s="10" customFormat="1" ht="18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s="10" customForma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s="21" customFormat="1" ht="18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</sheetData>
  <mergeCells count="21">
    <mergeCell ref="C19:D19"/>
    <mergeCell ref="A24:O24"/>
    <mergeCell ref="A25:O25"/>
    <mergeCell ref="A26:O26"/>
    <mergeCell ref="A27:O27"/>
    <mergeCell ref="A31:O31"/>
    <mergeCell ref="L13:M13"/>
    <mergeCell ref="B15:N15"/>
    <mergeCell ref="A28:O28"/>
    <mergeCell ref="A29:O29"/>
    <mergeCell ref="A30:O30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2021-09-03T01:18:38Z</dcterms:modified>
</cp:coreProperties>
</file>