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1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L22" i="1"/>
  <c r="K22" i="1"/>
  <c r="L20" i="1"/>
  <c r="K20" i="1"/>
  <c r="J23" i="1"/>
  <c r="J22" i="1"/>
  <c r="O22" i="1" s="1"/>
  <c r="J20" i="1"/>
  <c r="L24" i="1"/>
  <c r="M24" i="1" s="1"/>
  <c r="J24" i="1"/>
  <c r="O24" i="1" s="1"/>
  <c r="K24" i="1"/>
  <c r="M23" i="1" l="1"/>
  <c r="N23" i="1" s="1"/>
  <c r="K21" i="1"/>
  <c r="L21" i="1"/>
  <c r="J21" i="1"/>
  <c r="O21" i="1" s="1"/>
  <c r="M20" i="1"/>
  <c r="N20" i="1" s="1"/>
  <c r="M22" i="1"/>
  <c r="N22" i="1" s="1"/>
  <c r="O23" i="1"/>
  <c r="O20" i="1"/>
  <c r="N24" i="1"/>
  <c r="C17" i="1" l="1"/>
  <c r="M21" i="1"/>
  <c r="N21" i="1" s="1"/>
</calcChain>
</file>

<file path=xl/sharedStrings.xml><?xml version="1.0" encoding="utf-8"?>
<sst xmlns="http://schemas.openxmlformats.org/spreadsheetml/2006/main" count="45" uniqueCount="41">
  <si>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</si>
  <si>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</si>
  <si>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</si>
  <si>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</si>
  <si>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</si>
  <si>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</si>
  <si>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</si>
  <si>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</si>
  <si>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</si>
  <si>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</si>
  <si>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</si>
  <si>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</si>
  <si>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</si>
  <si>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</si>
  <si>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</si>
  <si>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</si>
  <si>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</si>
  <si>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</si>
  <si>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</si>
  <si>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</si>
  <si>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</si>
  <si>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</si>
  <si>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</si>
  <si>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</si>
  <si>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</si>
  <si>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</t>
  </si>
  <si>
    <t>тест-полоски для анализатора мочи Uriscan</t>
  </si>
  <si>
    <t>контрольный материал для полуколичественного анализа мочи Uriskan</t>
  </si>
  <si>
    <t>набор</t>
  </si>
  <si>
    <t>КП вх.4899 от 17.11.2021</t>
  </si>
  <si>
    <t>КП вх.4897 от 17.11.2021</t>
  </si>
  <si>
    <t>КП вх.4896 от 17.11.2021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</si>
  <si>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</si>
  <si>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</si>
  <si>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917 950,00 (девятьсот семнадцать тысяч девятьсот пятьдесят) рублей 00 копеек.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</si>
  <si>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</si>
  <si>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</si>
  <si>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</si>
  <si>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</si>
  <si>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321-21н</t>
  </si>
  <si>
    <t>на поставку тест полосок для мочевых анализаторов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</si>
</sst>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A13" zoomScale="85" zoomScaleNormal="85" zoomScalePageLayoutView="70" workbookViewId="0">
      <selection activeCell="O12" sqref="O1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35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9" t="s">
        <v>36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39" t="s">
        <v>40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9" t="s">
        <v>37</v>
      </c>
    </row>
    <row r="5" spans="1:15" x14ac:dyDescent="0.25">
      <c r="A5" s="26"/>
      <c r="B5" s="26"/>
      <c r="C5" s="26"/>
      <c r="D5" s="26"/>
      <c r="K5" s="26"/>
      <c r="L5" s="26"/>
      <c r="M5" s="26"/>
      <c r="N5" s="26"/>
      <c r="O5" s="39" t="s">
        <v>38</v>
      </c>
    </row>
    <row r="6" spans="1:15" ht="14.45" customHeight="1" x14ac:dyDescent="0.2">
      <c r="A6" s="18"/>
      <c r="B6" s="18"/>
      <c r="C6" s="18"/>
      <c r="D6" s="18"/>
      <c r="K6" s="18"/>
      <c r="L6" s="18"/>
      <c r="M6" s="18"/>
      <c r="N6" s="18"/>
      <c r="O6" s="40" t="s">
        <v>39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8" t="s">
        <v>20</v>
      </c>
      <c r="M12" s="28"/>
      <c r="N12" s="8"/>
      <c r="O12" s="4" t="s">
        <v>18</v>
      </c>
    </row>
    <row r="13" spans="1:15" ht="18" x14ac:dyDescent="0.3">
      <c r="O13" s="5"/>
    </row>
    <row r="14" spans="1:15" ht="18.75" x14ac:dyDescent="0.25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7" spans="1:15" s="8" customFormat="1" ht="48" customHeight="1" x14ac:dyDescent="0.25">
      <c r="A17" s="31" t="s">
        <v>14</v>
      </c>
      <c r="B17" s="32"/>
      <c r="C17" s="33">
        <f>SUMIF(O20:O24,"&gt;0")</f>
        <v>941204.73333333328</v>
      </c>
      <c r="D17" s="32"/>
      <c r="E17" s="15" t="s">
        <v>29</v>
      </c>
      <c r="F17" s="15" t="s">
        <v>30</v>
      </c>
      <c r="G17" s="15" t="s">
        <v>31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6" t="s">
        <v>0</v>
      </c>
      <c r="B18" s="36" t="s">
        <v>1</v>
      </c>
      <c r="C18" s="36" t="s">
        <v>2</v>
      </c>
      <c r="D18" s="36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4" t="s">
        <v>15</v>
      </c>
      <c r="K18" s="36" t="s">
        <v>11</v>
      </c>
      <c r="L18" s="36" t="s">
        <v>12</v>
      </c>
      <c r="M18" s="36" t="s">
        <v>13</v>
      </c>
      <c r="N18" s="36" t="s">
        <v>9</v>
      </c>
      <c r="O18" s="30" t="s">
        <v>10</v>
      </c>
    </row>
    <row r="19" spans="1:15" s="8" customFormat="1" ht="30" x14ac:dyDescent="0.25">
      <c r="A19" s="36"/>
      <c r="B19" s="36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5"/>
      <c r="K19" s="36"/>
      <c r="L19" s="36"/>
      <c r="M19" s="36"/>
      <c r="N19" s="36"/>
      <c r="O19" s="30"/>
    </row>
    <row r="20" spans="1:15" s="8" customFormat="1" ht="37.9" customHeight="1" x14ac:dyDescent="0.25">
      <c r="A20" s="17">
        <v>1</v>
      </c>
      <c r="B20" s="21" t="s">
        <v>26</v>
      </c>
      <c r="C20" s="21" t="s">
        <v>25</v>
      </c>
      <c r="D20" s="24">
        <v>500</v>
      </c>
      <c r="E20" s="19">
        <v>1820</v>
      </c>
      <c r="F20" s="19">
        <v>1874.6</v>
      </c>
      <c r="G20" s="19">
        <v>1903.72</v>
      </c>
      <c r="H20" s="16"/>
      <c r="I20" s="16"/>
      <c r="J20" s="16">
        <f t="shared" ref="J20:J23" si="0">AVERAGE(E20:I20)</f>
        <v>1866.1066666666666</v>
      </c>
      <c r="K20" s="17">
        <f t="shared" ref="K20:K23" si="1">COUNT(E20:I20)</f>
        <v>3</v>
      </c>
      <c r="L20" s="17">
        <f t="shared" ref="L20:L23" si="2">STDEV(E20:I20)</f>
        <v>42.501319195212439</v>
      </c>
      <c r="M20" s="17">
        <f t="shared" ref="M20:M23" si="3">L20/J20*100</f>
        <v>2.2775396473520151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933053.33333333326</v>
      </c>
    </row>
    <row r="21" spans="1:15" s="8" customFormat="1" ht="45" x14ac:dyDescent="0.25">
      <c r="A21" s="17">
        <v>2</v>
      </c>
      <c r="B21" s="21" t="s">
        <v>27</v>
      </c>
      <c r="C21" s="21" t="s">
        <v>28</v>
      </c>
      <c r="D21" s="24">
        <v>3</v>
      </c>
      <c r="E21" s="19">
        <v>2650</v>
      </c>
      <c r="F21" s="19">
        <v>2729.5</v>
      </c>
      <c r="G21" s="19">
        <v>2771.9</v>
      </c>
      <c r="H21" s="16"/>
      <c r="I21" s="16"/>
      <c r="J21" s="16">
        <f t="shared" si="0"/>
        <v>2717.1333333333332</v>
      </c>
      <c r="K21" s="17">
        <f t="shared" si="1"/>
        <v>3</v>
      </c>
      <c r="L21" s="17">
        <f t="shared" si="2"/>
        <v>61.883788938084088</v>
      </c>
      <c r="M21" s="17">
        <f t="shared" si="3"/>
        <v>2.2775396473520164</v>
      </c>
      <c r="N21" s="17" t="str">
        <f t="shared" si="4"/>
        <v>ОДНОРОДНЫЕ</v>
      </c>
      <c r="O21" s="16">
        <f t="shared" si="5"/>
        <v>8151.4</v>
      </c>
    </row>
    <row r="22" spans="1:15" s="8" customFormat="1" ht="30" x14ac:dyDescent="0.25">
      <c r="A22" s="17">
        <v>3</v>
      </c>
      <c r="B22" s="21" t="s">
        <v>32</v>
      </c>
      <c r="C22" s="21"/>
      <c r="D22" s="25"/>
      <c r="E22" s="19">
        <v>917950</v>
      </c>
      <c r="F22" s="19">
        <v>945488.5</v>
      </c>
      <c r="G22" s="19">
        <v>960175.7</v>
      </c>
      <c r="H22" s="16"/>
      <c r="I22" s="16"/>
      <c r="J22" s="16">
        <f t="shared" si="0"/>
        <v>941204.7333333334</v>
      </c>
      <c r="K22" s="17">
        <f t="shared" si="1"/>
        <v>3</v>
      </c>
      <c r="L22" s="17">
        <f t="shared" si="2"/>
        <v>21436.310964420452</v>
      </c>
      <c r="M22" s="17">
        <f t="shared" si="3"/>
        <v>2.2775396473520124</v>
      </c>
      <c r="N22" s="17" t="str">
        <f t="shared" si="4"/>
        <v>ОДНОРОДНЫЕ</v>
      </c>
      <c r="O22" s="16">
        <f t="shared" si="5"/>
        <v>0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7" customFormat="1" ht="33.6" customHeight="1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s="27" customFormat="1" ht="33.6" customHeight="1" x14ac:dyDescent="0.25">
      <c r="A27" s="37" t="s">
        <v>24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10" customForma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s="23" customFormat="1" ht="30.6" customHeight="1" x14ac:dyDescent="0.25">
      <c r="A29" s="38" t="s">
        <v>34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</sheetData>
  <mergeCells count="17"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2021-11-29T07:40:51Z</dcterms:modified>
</cp:coreProperties>
</file>