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M23" i="1" s="1"/>
  <c r="N23" i="1" s="1"/>
  <c r="J22" i="1"/>
  <c r="O22" i="1" s="1"/>
  <c r="J20" i="1"/>
  <c r="L24" i="1"/>
  <c r="J24" i="1"/>
  <c r="O24" i="1" s="1"/>
  <c r="K24" i="1"/>
  <c r="M24" i="1" l="1"/>
  <c r="K21" i="1"/>
  <c r="L21" i="1"/>
  <c r="J21" i="1"/>
  <c r="O21" i="1" s="1"/>
  <c r="M20" i="1"/>
  <c r="N20" i="1" s="1"/>
  <c r="M22" i="1"/>
  <c r="N22" i="1" s="1"/>
  <c r="O23" i="1"/>
  <c r="O20" i="1"/>
  <c r="N24" i="1"/>
  <c r="C17" i="1" l="1"/>
  <c r="M21" i="1"/>
  <c r="N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<sst xmlns="http://schemas.openxmlformats.org/spreadsheetml/2006/main" count="42" uniqueCount="38">
  <si>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</si>
  <si>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</si>
  <si>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</si>
  <si>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</si>
  <si>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</si>
  <si>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</si>
  <si>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</si>
  <si>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</si>
  <si>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</si>
  <si>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</si>
  <si>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</si>
  <si>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</si>
  <si>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</si>
  <si>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</si>
  <si>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</si>
  <si>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</si>
  <si>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</si>
  <si>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</si>
  <si>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</si>
  <si>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</si>
  <si>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</si>
  <si>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</si>
  <si>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</si>
  <si>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</si>
  <si>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</si>
  <si>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</si>
  <si>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молоко питьевое пастеризованное 3,2% 1л полипак</t>
  </si>
  <si>
    <t>КП вх.4519 от 27.10.2021</t>
  </si>
  <si>
    <t>КП вх.4518 от 27.10.2021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</si>
  <si>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</si>
  <si>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1 412 800,00 (один миллион четыреста двенадцать тысяч восемьсот) рублей.</t>
  </si>
  <si>
    <t>КП вх.4538 от 28.10.2021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</si>
  <si>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</si>
  <si>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</si>
  <si>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</si>
  <si>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</si>
  <si>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280-21н</t>
  </si>
  <si>
    <t>на поставку молока питьевого пастеризованного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</si>
</sst>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L35" sqref="L3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2" t="s">
        <v>32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2" t="s">
        <v>33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2" t="s">
        <v>37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2" t="s">
        <v>34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2" t="s">
        <v>35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43" t="s">
        <v>36</v>
      </c>
    </row>
    <row r="7" spans="1:15" s="39" customFormat="1" ht="14.45" customHeight="1" x14ac:dyDescent="0.2">
      <c r="A7" s="40"/>
      <c r="B7" s="40"/>
      <c r="C7" s="40"/>
      <c r="D7" s="40"/>
      <c r="E7" s="41"/>
      <c r="F7" s="41"/>
      <c r="G7" s="41"/>
      <c r="H7" s="41"/>
      <c r="I7" s="41"/>
      <c r="J7" s="41"/>
      <c r="K7" s="40"/>
      <c r="L7" s="40"/>
      <c r="M7" s="40"/>
      <c r="N7" s="40"/>
      <c r="O7" s="43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0" t="s">
        <v>20</v>
      </c>
      <c r="M12" s="30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1" t="s">
        <v>19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"/>
    </row>
    <row r="15" spans="1:15" hidden="1" x14ac:dyDescent="0.25"/>
    <row r="17" spans="1:15" s="8" customFormat="1" ht="45" customHeight="1" x14ac:dyDescent="0.25">
      <c r="A17" s="34" t="s">
        <v>14</v>
      </c>
      <c r="B17" s="35"/>
      <c r="C17" s="36">
        <f>SUMIF(O20:O24,"&gt;0")</f>
        <v>1412800</v>
      </c>
      <c r="D17" s="35"/>
      <c r="E17" s="15" t="s">
        <v>28</v>
      </c>
      <c r="F17" s="15" t="s">
        <v>27</v>
      </c>
      <c r="G17" s="13" t="s">
        <v>31</v>
      </c>
      <c r="H17" s="21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7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3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26" t="s">
        <v>6</v>
      </c>
      <c r="I19" s="6" t="s">
        <v>6</v>
      </c>
      <c r="J19" s="38"/>
      <c r="K19" s="29"/>
      <c r="L19" s="29"/>
      <c r="M19" s="29"/>
      <c r="N19" s="29"/>
      <c r="O19" s="33"/>
    </row>
    <row r="20" spans="1:15" s="8" customFormat="1" ht="48.6" customHeight="1" x14ac:dyDescent="0.25">
      <c r="A20" s="17">
        <v>1</v>
      </c>
      <c r="B20" s="21" t="s">
        <v>26</v>
      </c>
      <c r="C20" s="21" t="s">
        <v>25</v>
      </c>
      <c r="D20" s="25">
        <v>24000</v>
      </c>
      <c r="E20" s="16">
        <v>61</v>
      </c>
      <c r="F20" s="19">
        <v>61</v>
      </c>
      <c r="G20" s="19">
        <v>54.6</v>
      </c>
      <c r="H20" s="27"/>
      <c r="I20" s="16"/>
      <c r="J20" s="16">
        <f>AVERAGE(E20:I20)</f>
        <v>58.866666666666667</v>
      </c>
      <c r="K20" s="17">
        <f>COUNT(E20:I20)</f>
        <v>3</v>
      </c>
      <c r="L20" s="17">
        <f>STDEV(E20:I20)</f>
        <v>3.6950417228136043</v>
      </c>
      <c r="M20" s="17">
        <f t="shared" ref="M20:M23" si="0">L20/J20*100</f>
        <v>6.2769678190491573</v>
      </c>
      <c r="N20" s="17" t="str">
        <f t="shared" ref="N20:N23" si="1">IF(M20&lt;33,"ОДНОРОДНЫЕ","НЕОДНОРОДНЫЕ")</f>
        <v>ОДНОРОДНЫЕ</v>
      </c>
      <c r="O20" s="16">
        <f t="shared" ref="O20:O23" si="2">D20*J20</f>
        <v>1412800</v>
      </c>
    </row>
    <row r="21" spans="1:15" s="8" customFormat="1" ht="14.45" hidden="1" x14ac:dyDescent="0.3">
      <c r="A21" s="17">
        <v>2</v>
      </c>
      <c r="B21" s="21"/>
      <c r="C21" s="21"/>
      <c r="D21" s="25"/>
      <c r="E21" s="19"/>
      <c r="F21" s="19"/>
      <c r="G21" s="19"/>
      <c r="H21" s="16"/>
      <c r="I21" s="16"/>
      <c r="J21" s="16" t="e">
        <f t="shared" ref="J21:J23" si="3">AVERAGE(E21:I21)</f>
        <v>#DIV/0!</v>
      </c>
      <c r="K21" s="17">
        <f t="shared" ref="K21:K23" si="4">COUNT(E21:I21)</f>
        <v>0</v>
      </c>
      <c r="L21" s="17" t="e">
        <f t="shared" ref="L21:L23" si="5">STDEV(E21:I21)</f>
        <v>#DIV/0!</v>
      </c>
      <c r="M21" s="17" t="e">
        <f t="shared" si="0"/>
        <v>#DIV/0!</v>
      </c>
      <c r="N21" s="17" t="e">
        <f t="shared" si="1"/>
        <v>#DIV/0!</v>
      </c>
      <c r="O21" s="16" t="e">
        <f t="shared" si="2"/>
        <v>#DIV/0!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3"/>
        <v>#DIV/0!</v>
      </c>
      <c r="K22" s="17">
        <f t="shared" si="4"/>
        <v>0</v>
      </c>
      <c r="L22" s="17" t="e">
        <f t="shared" si="5"/>
        <v>#DIV/0!</v>
      </c>
      <c r="M22" s="17" t="e">
        <f t="shared" si="0"/>
        <v>#DIV/0!</v>
      </c>
      <c r="N22" s="17" t="e">
        <f t="shared" si="1"/>
        <v>#DIV/0!</v>
      </c>
      <c r="O22" s="16" t="e">
        <f t="shared" si="2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3"/>
        <v>#DIV/0!</v>
      </c>
      <c r="K23" s="17">
        <f t="shared" si="4"/>
        <v>0</v>
      </c>
      <c r="L23" s="17" t="e">
        <f t="shared" si="5"/>
        <v>#DIV/0!</v>
      </c>
      <c r="M23" s="17" t="e">
        <f t="shared" si="0"/>
        <v>#DIV/0!</v>
      </c>
      <c r="N23" s="17" t="e">
        <f t="shared" si="1"/>
        <v>#DIV/0!</v>
      </c>
      <c r="O23" s="16" t="e">
        <f t="shared" si="2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8" customFormat="1" ht="33.6" customHeight="1" x14ac:dyDescent="0.25">
      <c r="A26" s="32" t="s">
        <v>29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5" s="28" customFormat="1" ht="33.6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5" s="28" customFormat="1" ht="1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1:15" s="10" customFormat="1" x14ac:dyDescent="0.25">
      <c r="A29" s="44" t="s">
        <v>30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</row>
    <row r="30" spans="1:15" s="23" customFormat="1" ht="1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</row>
  </sheetData>
  <mergeCells count="17">
    <mergeCell ref="A18:A19"/>
    <mergeCell ref="B18:B19"/>
    <mergeCell ref="A29:O30"/>
    <mergeCell ref="C18:D18"/>
    <mergeCell ref="L12:M12"/>
    <mergeCell ref="B14:N14"/>
    <mergeCell ref="O18:O19"/>
    <mergeCell ref="A17:B17"/>
    <mergeCell ref="C17:D17"/>
    <mergeCell ref="J18:J19"/>
    <mergeCell ref="K18:K19"/>
    <mergeCell ref="L18:L19"/>
    <mergeCell ref="M18:M19"/>
    <mergeCell ref="A26:O26"/>
    <mergeCell ref="A27:O27"/>
    <mergeCell ref="A28:O28"/>
    <mergeCell ref="N18:N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2021-11-10T06:31:50Z</dcterms:modified>
</cp:coreProperties>
</file>