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1" i="1"/>
  <c r="F21"/>
  <c r="E21"/>
  <c r="L20"/>
  <c r="K20"/>
  <c r="J20"/>
  <c r="K21" l="1"/>
  <c r="L21"/>
  <c r="J21"/>
  <c r="O21" s="1"/>
  <c r="M20"/>
  <c r="N20" s="1"/>
  <c r="O20"/>
  <c r="C17" l="1"/>
  <c r="M21"/>
  <c r="N2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<sst xmlns="http://schemas.openxmlformats.org/spreadsheetml/2006/main" count="42" uniqueCount="38">
  <si>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</si>
  <si>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</si>
  <si>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</si>
  <si>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</si>
  <si>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</si>
  <si>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</si>
  <si>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</si>
  <si>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</si>
  <si>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</si>
  <si>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</si>
  <si>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</si>
  <si>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</si>
  <si>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</si>
  <si>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</si>
  <si>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</si>
  <si>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</si>
  <si>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</si>
  <si>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</si>
  <si>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</si>
  <si>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</si>
  <si>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</si>
  <si>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</si>
  <si>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</si>
  <si>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</si>
  <si>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</si>
  <si>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</si>
  <si>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</si>
  <si>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комбинезон изолирующий одноразовый</t>
  </si>
  <si>
    <t>КП вх.2933 от 07.07.2021</t>
  </si>
  <si>
    <t>КП вх.2932 от 07.07.2021</t>
  </si>
  <si>
    <t>КП вх.2931 от 07.07.2021</t>
  </si>
  <si>
    <t>Исходя из имеющегося у Заказчика объёма финансового обеспечения для осуществления закупки НМЦД устанавливается в размере  442 860,00 (четыреста сорок две тысячи восемьсот шестьдесят) рублей.</t>
  </si>
  <si>
    <t>к Извещению о проведении закупки</t>
  </si>
  <si>
    <t>№ 201-21н</t>
  </si>
  <si>
    <t xml:space="preserve">на средств индивидуальной защиты (комбинезон изолирующий одноразовый) </t>
  </si>
  <si>
    <t>путем запроса котировок в электронной форме</t>
  </si>
  <si>
    <t>Приложение № 4</t>
  </si>
  <si>
    <t>ИТОГО: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</si>
</sst>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tabSelected="1" zoomScale="85" zoomScaleNormal="85" zoomScalePageLayoutView="70" workbookViewId="0">
      <selection sqref="A1:O26"/>
    </sheetView>
  </sheetViews>
  <sheetFormatPr defaultColWidth="9.109375" defaultRowHeight="14.4"/>
  <cols>
    <col min="1" max="1" width="9.109375" style="2"/>
    <col min="2" max="2" width="27.33203125" style="2" customWidth="1"/>
    <col min="3" max="4" width="9.109375" style="2"/>
    <col min="5" max="5" width="14.88671875" style="3" customWidth="1"/>
    <col min="6" max="8" width="14.6640625" style="3" customWidth="1"/>
    <col min="9" max="9" width="14.44140625" style="3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>
      <c r="O1" s="35" t="s">
        <v>36</v>
      </c>
    </row>
    <row r="2" spans="1:15">
      <c r="A2" s="18"/>
      <c r="B2" s="18"/>
      <c r="C2" s="18"/>
      <c r="D2" s="18"/>
      <c r="K2" s="18"/>
      <c r="L2" s="18"/>
      <c r="M2" s="18"/>
      <c r="N2" s="18"/>
      <c r="O2" s="35" t="s">
        <v>32</v>
      </c>
    </row>
    <row r="3" spans="1:15">
      <c r="A3" s="18"/>
      <c r="B3" s="18"/>
      <c r="C3" s="18"/>
      <c r="D3" s="18"/>
      <c r="K3" s="18"/>
      <c r="L3" s="18"/>
      <c r="M3" s="18"/>
      <c r="N3" s="18"/>
      <c r="O3" s="35" t="s">
        <v>34</v>
      </c>
    </row>
    <row r="4" spans="1:15">
      <c r="A4" s="23"/>
      <c r="B4" s="23"/>
      <c r="C4" s="23"/>
      <c r="D4" s="23"/>
      <c r="K4" s="23"/>
      <c r="L4" s="23"/>
      <c r="M4" s="23"/>
      <c r="N4" s="23"/>
      <c r="O4" s="35" t="s">
        <v>35</v>
      </c>
    </row>
    <row r="5" spans="1:15">
      <c r="A5" s="18"/>
      <c r="B5" s="18"/>
      <c r="C5" s="18"/>
      <c r="D5" s="18"/>
      <c r="K5" s="18"/>
      <c r="L5" s="18"/>
      <c r="M5" s="18"/>
      <c r="N5" s="18"/>
      <c r="O5" s="35" t="s">
        <v>33</v>
      </c>
    </row>
    <row r="6" spans="1:15">
      <c r="A6" s="18"/>
      <c r="B6" s="18"/>
      <c r="C6" s="18"/>
      <c r="D6" s="18"/>
      <c r="K6" s="18"/>
      <c r="L6" s="18"/>
      <c r="M6" s="18"/>
      <c r="N6" s="18"/>
    </row>
    <row r="7" spans="1:15">
      <c r="A7" s="18"/>
      <c r="B7" s="18"/>
      <c r="C7" s="18"/>
      <c r="D7" s="18"/>
      <c r="K7" s="18"/>
      <c r="L7" s="18"/>
      <c r="M7" s="18"/>
      <c r="N7" s="18"/>
    </row>
    <row r="8" spans="1:15" s="10" customFormat="1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8" customHeight="1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24" t="s">
        <v>20</v>
      </c>
      <c r="M12" s="24"/>
      <c r="N12" s="8"/>
      <c r="O12" s="4" t="s">
        <v>18</v>
      </c>
    </row>
    <row r="13" spans="1:15" ht="18">
      <c r="O13" s="5"/>
    </row>
    <row r="14" spans="1:15" ht="18">
      <c r="B14" s="25" t="s">
        <v>19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5"/>
    </row>
    <row r="17" spans="1:15" s="8" customFormat="1" ht="28.5" customHeight="1">
      <c r="A17" s="28" t="s">
        <v>14</v>
      </c>
      <c r="B17" s="29"/>
      <c r="C17" s="30">
        <f>SUMIF(O20:O21,"&gt;0")</f>
        <v>462380</v>
      </c>
      <c r="D17" s="29"/>
      <c r="E17" s="15" t="s">
        <v>28</v>
      </c>
      <c r="F17" s="15" t="s">
        <v>29</v>
      </c>
      <c r="G17" s="15" t="s">
        <v>30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>
      <c r="A18" s="33" t="s">
        <v>0</v>
      </c>
      <c r="B18" s="33" t="s">
        <v>1</v>
      </c>
      <c r="C18" s="33" t="s">
        <v>2</v>
      </c>
      <c r="D18" s="33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1" t="s">
        <v>15</v>
      </c>
      <c r="K18" s="33" t="s">
        <v>11</v>
      </c>
      <c r="L18" s="33" t="s">
        <v>12</v>
      </c>
      <c r="M18" s="33" t="s">
        <v>13</v>
      </c>
      <c r="N18" s="33" t="s">
        <v>9</v>
      </c>
      <c r="O18" s="27" t="s">
        <v>10</v>
      </c>
    </row>
    <row r="19" spans="1:15" s="8" customFormat="1" ht="28.8">
      <c r="A19" s="33"/>
      <c r="B19" s="33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2"/>
      <c r="K19" s="33"/>
      <c r="L19" s="33"/>
      <c r="M19" s="33"/>
      <c r="N19" s="33"/>
      <c r="O19" s="27"/>
    </row>
    <row r="20" spans="1:15" s="8" customFormat="1" ht="30.6" customHeight="1">
      <c r="A20" s="17">
        <v>1</v>
      </c>
      <c r="B20" s="20" t="s">
        <v>27</v>
      </c>
      <c r="C20" s="20" t="s">
        <v>25</v>
      </c>
      <c r="D20" s="21">
        <v>1220</v>
      </c>
      <c r="E20" s="19">
        <v>363</v>
      </c>
      <c r="F20" s="19">
        <v>400</v>
      </c>
      <c r="G20" s="19">
        <v>374</v>
      </c>
      <c r="H20" s="16"/>
      <c r="I20" s="16"/>
      <c r="J20" s="16">
        <f t="shared" ref="J20:J21" si="0">AVERAGE(E20:I20)</f>
        <v>379</v>
      </c>
      <c r="K20" s="17">
        <f t="shared" ref="K20:K21" si="1">COUNT(E20:I20)</f>
        <v>3</v>
      </c>
      <c r="L20" s="17">
        <f t="shared" ref="L20:L21" si="2">STDEV(E20:I20)</f>
        <v>19</v>
      </c>
      <c r="M20" s="17">
        <f t="shared" ref="M20:M21" si="3">L20/J20*100</f>
        <v>5.0131926121372032</v>
      </c>
      <c r="N20" s="17" t="str">
        <f t="shared" ref="N20:N21" si="4">IF(M20&lt;33,"ОДНОРОДНЫЕ","НЕОДНОРОДНЫЕ")</f>
        <v>ОДНОРОДНЫЕ</v>
      </c>
      <c r="O20" s="16">
        <f t="shared" ref="O20:O21" si="5">D20*J20</f>
        <v>462380</v>
      </c>
    </row>
    <row r="21" spans="1:15" s="8" customFormat="1">
      <c r="A21" s="17">
        <v>2</v>
      </c>
      <c r="B21" s="20" t="s">
        <v>37</v>
      </c>
      <c r="C21" s="20"/>
      <c r="D21" s="21"/>
      <c r="E21" s="19">
        <f>D20*E20</f>
        <v>442860</v>
      </c>
      <c r="F21" s="19">
        <f>F20*D20</f>
        <v>488000</v>
      </c>
      <c r="G21" s="19">
        <f>G20*D20</f>
        <v>456280</v>
      </c>
      <c r="H21" s="16"/>
      <c r="I21" s="16"/>
      <c r="J21" s="16">
        <f t="shared" si="0"/>
        <v>462380</v>
      </c>
      <c r="K21" s="17">
        <f t="shared" si="1"/>
        <v>3</v>
      </c>
      <c r="L21" s="17">
        <f t="shared" si="2"/>
        <v>23180</v>
      </c>
      <c r="M21" s="17">
        <f t="shared" si="3"/>
        <v>5.0131926121372032</v>
      </c>
      <c r="N21" s="17" t="str">
        <f t="shared" si="4"/>
        <v>ОДНОРОДНЫЕ</v>
      </c>
      <c r="O21" s="16">
        <f t="shared" si="5"/>
        <v>0</v>
      </c>
    </row>
    <row r="22" spans="1:15" s="10" customFormat="1">
      <c r="A22" s="8"/>
      <c r="B22" s="8"/>
      <c r="C22" s="8"/>
      <c r="D22" s="8"/>
      <c r="E22" s="9"/>
      <c r="F22" s="9"/>
      <c r="G22" s="9"/>
      <c r="H22" s="9"/>
      <c r="I22" s="9"/>
      <c r="J22" s="9"/>
      <c r="K22" s="8"/>
      <c r="L22" s="8"/>
      <c r="M22" s="8"/>
      <c r="N22" s="8"/>
      <c r="O22" s="9"/>
    </row>
    <row r="23" spans="1:15" s="22" customFormat="1" ht="14.4" customHeight="1">
      <c r="A23" s="26" t="s">
        <v>26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1:15" s="22" customFormat="1" ht="18.75" customHeight="1">
      <c r="A24" s="26" t="s">
        <v>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s="22" customFormat="1" ht="13.8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s="22" customFormat="1" ht="18" customHeight="1">
      <c r="A26" s="34" t="s">
        <v>31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</sheetData>
  <mergeCells count="17">
    <mergeCell ref="A26:O26"/>
    <mergeCell ref="L12:M12"/>
    <mergeCell ref="B14:N14"/>
    <mergeCell ref="A23:O23"/>
    <mergeCell ref="A24:O24"/>
    <mergeCell ref="A25:O25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0:N21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1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2021-07-27T05:52:39Z</dcterms:modified>
</cp:coreProperties>
</file>