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993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1" l="1"/>
  <c r="F21" i="1"/>
  <c r="E21" i="1"/>
  <c r="L23" i="1" l="1"/>
  <c r="K23" i="1"/>
  <c r="L22" i="1"/>
  <c r="K22" i="1"/>
  <c r="L20" i="1"/>
  <c r="K20" i="1"/>
  <c r="J23" i="1"/>
  <c r="J22" i="1"/>
  <c r="O22" i="1" s="1"/>
  <c r="J20" i="1"/>
  <c r="L24" i="1"/>
  <c r="M24" i="1" s="1"/>
  <c r="J24" i="1"/>
  <c r="O24" i="1" s="1"/>
  <c r="K24" i="1"/>
  <c r="J21" i="1" l="1"/>
  <c r="O21" i="1" s="1"/>
  <c r="K21" i="1"/>
  <c r="L21" i="1"/>
  <c r="M23" i="1"/>
  <c r="N23" i="1" s="1"/>
  <c r="M20" i="1"/>
  <c r="N20" i="1" s="1"/>
  <c r="M22" i="1"/>
  <c r="N22" i="1" s="1"/>
  <c r="O23" i="1"/>
  <c r="O20" i="1"/>
  <c r="N24" i="1"/>
  <c r="M21" i="1" l="1"/>
  <c r="N21" i="1" s="1"/>
  <c r="C17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<sst xmlns="http://schemas.openxmlformats.org/spreadsheetml/2006/main" count="42" uniqueCount="38">
  <si>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</si>
  <si>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</si>
  <si>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</si>
  <si>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</si>
  <si>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</si>
  <si>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</si>
  <si>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</si>
  <si>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</si>
  <si>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</si>
  <si>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</si>
  <si>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</si>
  <si>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</si>
  <si>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</si>
  <si>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</si>
  <si>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</si>
  <si>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</si>
  <si>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</si>
  <si>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</si>
  <si>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</si>
  <si>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</si>
  <si>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</si>
  <si>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</si>
  <si>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</si>
  <si>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</si>
  <si>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</si>
  <si>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</si>
  <si>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</si>
  <si>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</si>
  <si>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Оказание услуг связи для доступа в сеть Интернет</t>
  </si>
  <si>
    <t>КП вх.5055 от 26.11.2021</t>
  </si>
  <si>
    <t>КП вх.5056 от 26.11.2021</t>
  </si>
  <si>
    <t>КП вх.5057 от 26.11.2021</t>
  </si>
  <si>
    <t>Исходя из имеющегося у Заказчика объёма финансового обеспечения для осуществления закупки НМЦД устанавливается в размере  72 000,00 (семьдесят две тысячи) рублей.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</si>
  <si>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</si>
  <si>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</si>
  <si>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</si>
  <si>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338-21н</t>
  </si>
  <si>
    <t>на оказание услуг связи для доступа в сеть Интернет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</si>
</sst>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1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85" zoomScaleNormal="85" zoomScalePageLayoutView="70" workbookViewId="0">
      <selection activeCell="Q36" sqref="Q3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40" t="s">
        <v>33</v>
      </c>
    </row>
    <row r="2" spans="1:15" ht="14.45" customHeight="1" x14ac:dyDescent="0.25">
      <c r="A2" s="18"/>
      <c r="B2" s="18"/>
      <c r="C2" s="18"/>
      <c r="D2" s="18"/>
      <c r="K2" s="18"/>
      <c r="L2" s="18"/>
      <c r="M2" s="18"/>
      <c r="N2" s="18"/>
      <c r="O2" s="40" t="s">
        <v>34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40" t="s">
        <v>37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40" t="s">
        <v>35</v>
      </c>
    </row>
    <row r="5" spans="1:15" ht="14.45" customHeight="1" x14ac:dyDescent="0.2">
      <c r="A5" s="18"/>
      <c r="B5" s="18"/>
      <c r="C5" s="18"/>
      <c r="D5" s="18"/>
      <c r="K5" s="18"/>
      <c r="L5" s="18"/>
      <c r="M5" s="18"/>
      <c r="N5" s="18"/>
      <c r="O5" s="41" t="s">
        <v>36</v>
      </c>
    </row>
    <row r="6" spans="1:15" x14ac:dyDescent="0.25">
      <c r="A6" s="18"/>
      <c r="B6" s="18"/>
      <c r="C6" s="18"/>
      <c r="D6" s="18"/>
      <c r="K6" s="18"/>
      <c r="L6" s="18"/>
      <c r="M6" s="18"/>
      <c r="N6" s="18"/>
    </row>
    <row r="7" spans="1:15" s="10" customFormat="1" x14ac:dyDescent="0.25">
      <c r="A7" s="8"/>
      <c r="B7" s="8"/>
      <c r="C7" s="8"/>
      <c r="D7" s="8"/>
      <c r="E7" s="9"/>
      <c r="F7" s="9"/>
      <c r="G7" s="9"/>
      <c r="H7" s="9"/>
      <c r="I7" s="9"/>
      <c r="J7" s="9"/>
      <c r="K7" s="8"/>
      <c r="L7" s="8"/>
      <c r="M7" s="8"/>
      <c r="N7" s="8"/>
      <c r="O7" s="11" t="s">
        <v>16</v>
      </c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2" t="s">
        <v>21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17</v>
      </c>
    </row>
    <row r="10" spans="1:15" s="10" customFormat="1" ht="14.45" x14ac:dyDescent="0.3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9"/>
    </row>
    <row r="11" spans="1:15" s="10" customFormat="1" ht="28.9" customHeigh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31" t="s">
        <v>20</v>
      </c>
      <c r="M11" s="31"/>
      <c r="N11" s="8"/>
      <c r="O11" s="4" t="s">
        <v>18</v>
      </c>
    </row>
    <row r="12" spans="1:15" ht="18" x14ac:dyDescent="0.3">
      <c r="O12" s="5"/>
    </row>
    <row r="13" spans="1:15" ht="18.75" x14ac:dyDescent="0.25">
      <c r="B13" s="32" t="s">
        <v>19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5"/>
    </row>
    <row r="14" spans="1:15" ht="18.75" hidden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5"/>
    </row>
    <row r="15" spans="1:15" hidden="1" x14ac:dyDescent="0.25"/>
    <row r="17" spans="1:15" s="8" customFormat="1" ht="51" customHeight="1" x14ac:dyDescent="0.25">
      <c r="A17" s="35" t="s">
        <v>14</v>
      </c>
      <c r="B17" s="36"/>
      <c r="C17" s="37">
        <f>SUMIF(O20:O24,"&gt;0")</f>
        <v>98000</v>
      </c>
      <c r="D17" s="36"/>
      <c r="E17" s="15" t="s">
        <v>29</v>
      </c>
      <c r="F17" s="15" t="s">
        <v>30</v>
      </c>
      <c r="G17" s="15" t="s">
        <v>31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8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34" t="s">
        <v>10</v>
      </c>
    </row>
    <row r="19" spans="1:15" s="8" customFormat="1" ht="30" x14ac:dyDescent="0.25">
      <c r="A19" s="29"/>
      <c r="B19" s="29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9"/>
      <c r="K19" s="29"/>
      <c r="L19" s="29"/>
      <c r="M19" s="29"/>
      <c r="N19" s="29"/>
      <c r="O19" s="34"/>
    </row>
    <row r="20" spans="1:15" s="8" customFormat="1" ht="30.6" customHeight="1" x14ac:dyDescent="0.25">
      <c r="A20" s="17">
        <v>1</v>
      </c>
      <c r="B20" s="26" t="s">
        <v>28</v>
      </c>
      <c r="C20" s="21" t="s">
        <v>25</v>
      </c>
      <c r="D20" s="25">
        <v>12</v>
      </c>
      <c r="E20" s="19">
        <v>6000</v>
      </c>
      <c r="F20" s="19">
        <v>8200</v>
      </c>
      <c r="G20" s="19">
        <v>10300</v>
      </c>
      <c r="H20" s="16"/>
      <c r="I20" s="16"/>
      <c r="J20" s="16">
        <f t="shared" ref="J20:J23" si="0">AVERAGE(E20:I20)</f>
        <v>8166.666666666667</v>
      </c>
      <c r="K20" s="17">
        <f t="shared" ref="K20:K23" si="1">COUNT(E20:I20)</f>
        <v>3</v>
      </c>
      <c r="L20" s="17">
        <f t="shared" ref="L20:L23" si="2">STDEV(E20:I20)</f>
        <v>2150.1937897160174</v>
      </c>
      <c r="M20" s="17">
        <f t="shared" ref="M20:M23" si="3">L20/J20*100</f>
        <v>26.328903547543071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98000</v>
      </c>
    </row>
    <row r="21" spans="1:15" s="8" customFormat="1" ht="30" x14ac:dyDescent="0.25">
      <c r="A21" s="17">
        <v>2</v>
      </c>
      <c r="B21" s="21" t="s">
        <v>27</v>
      </c>
      <c r="C21" s="21"/>
      <c r="D21" s="23"/>
      <c r="E21" s="19">
        <f>D20*E20</f>
        <v>72000</v>
      </c>
      <c r="F21" s="19">
        <f>D20*F20</f>
        <v>98400</v>
      </c>
      <c r="G21" s="19">
        <f>D20*G20</f>
        <v>123600</v>
      </c>
      <c r="H21" s="16"/>
      <c r="I21" s="16"/>
      <c r="J21" s="16">
        <f t="shared" si="0"/>
        <v>98000</v>
      </c>
      <c r="K21" s="17">
        <f t="shared" si="1"/>
        <v>3</v>
      </c>
      <c r="L21" s="17">
        <f t="shared" si="2"/>
        <v>25802.325476592221</v>
      </c>
      <c r="M21" s="17">
        <f t="shared" si="3"/>
        <v>26.328903547543081</v>
      </c>
      <c r="N21" s="17" t="str">
        <f t="shared" si="4"/>
        <v>ОДНОРОДНЫЕ</v>
      </c>
      <c r="O21" s="16">
        <f t="shared" si="5"/>
        <v>0</v>
      </c>
    </row>
    <row r="22" spans="1:15" s="8" customFormat="1" ht="14.45" hidden="1" x14ac:dyDescent="0.3">
      <c r="A22" s="17">
        <v>3</v>
      </c>
      <c r="B22" s="21"/>
      <c r="C22" s="21"/>
      <c r="D22" s="24"/>
      <c r="E22" s="19"/>
      <c r="F22" s="19"/>
      <c r="G22" s="19"/>
      <c r="H22" s="16"/>
      <c r="I22" s="16"/>
      <c r="J22" s="16" t="e">
        <f t="shared" si="0"/>
        <v>#DIV/0!</v>
      </c>
      <c r="K22" s="17">
        <f t="shared" si="1"/>
        <v>0</v>
      </c>
      <c r="L22" s="17" t="e">
        <f t="shared" si="2"/>
        <v>#DIV/0!</v>
      </c>
      <c r="M22" s="17" t="e">
        <f t="shared" si="3"/>
        <v>#DIV/0!</v>
      </c>
      <c r="N22" s="17" t="e">
        <f t="shared" si="4"/>
        <v>#DIV/0!</v>
      </c>
      <c r="O22" s="16" t="e">
        <f t="shared" si="5"/>
        <v>#DIV/0!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7" customFormat="1" ht="33.6" customHeight="1" x14ac:dyDescent="0.25">
      <c r="A26" s="33" t="s">
        <v>26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s="27" customFormat="1" ht="33.6" customHeight="1" x14ac:dyDescent="0.25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s="10" customFormat="1" ht="14.45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s="27" customFormat="1" ht="18.600000000000001" customHeight="1" x14ac:dyDescent="0.25">
      <c r="A29" s="30" t="s">
        <v>32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</sheetData>
  <mergeCells count="17">
    <mergeCell ref="N18:N19"/>
    <mergeCell ref="A18:A19"/>
    <mergeCell ref="B18:B19"/>
    <mergeCell ref="C18:D18"/>
    <mergeCell ref="A29:O29"/>
    <mergeCell ref="L11:M11"/>
    <mergeCell ref="B13:N13"/>
    <mergeCell ref="A26:O26"/>
    <mergeCell ref="A27:O27"/>
    <mergeCell ref="A28:O28"/>
    <mergeCell ref="O18:O19"/>
    <mergeCell ref="A17:B17"/>
    <mergeCell ref="C17:D17"/>
    <mergeCell ref="J18:J19"/>
    <mergeCell ref="K18:K19"/>
    <mergeCell ref="L18:L19"/>
    <mergeCell ref="M18:M19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2021-12-06T07:55:51Z</dcterms:modified>
</cp:coreProperties>
</file>