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1" i="1"/>
  <c r="F21"/>
  <c r="E21"/>
  <c r="L20"/>
  <c r="K20"/>
  <c r="J20"/>
  <c r="O20" s="1"/>
  <c r="K21" l="1"/>
  <c r="L21"/>
  <c r="M21" s="1"/>
  <c r="N21" s="1"/>
  <c r="J21"/>
  <c r="O21" s="1"/>
  <c r="M20"/>
  <c r="N20" s="1"/>
  <c r="C17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<sst xmlns="http://schemas.openxmlformats.org/spreadsheetml/2006/main" count="42" uniqueCount="38">
  <si>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</si>
  <si>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</si>
  <si>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</si>
  <si>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</si>
  <si>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</si>
  <si>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</si>
  <si>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</si>
  <si>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</si>
  <si>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</si>
  <si>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</si>
  <si>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</si>
  <si>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</si>
  <si>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</si>
  <si>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</si>
  <si>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</si>
  <si>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</si>
  <si>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</si>
  <si>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</si>
  <si>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</si>
  <si>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</si>
  <si>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</si>
  <si>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</si>
  <si>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</si>
  <si>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</si>
  <si>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</si>
  <si>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ИТОГО: </t>
  </si>
  <si>
    <t>КП вх.3403 от 10.08.2021</t>
  </si>
  <si>
    <t>КП вх.3402 от 10.08.2021</t>
  </si>
  <si>
    <t>КП вх.3401 от 10.08.2021</t>
  </si>
  <si>
    <t>к Извещению о проведении закупки</t>
  </si>
  <si>
    <t>№ 213-21н</t>
  </si>
  <si>
    <t xml:space="preserve">Приложение № 4 </t>
  </si>
  <si>
    <t>путем запроса котировок в электронной форме</t>
  </si>
  <si>
    <t>на поставку комплектов одежды и белья одноразовых нестерильных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</si>
  <si>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</si>
  <si>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1 092 520,00 (один миллион девяносто две тысячи пятьсот двадцать) рублей.</t>
  </si>
  <si>
    <t>комплект одежды и белья одноразовый нестерильный</t>
  </si>
  <si>
    <t>Компл.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</si>
</sst>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topLeftCell="A5" zoomScale="85" zoomScaleNormal="85" zoomScalePageLayoutView="70" workbookViewId="0">
      <selection sqref="A1:O26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4" t="s">
        <v>31</v>
      </c>
    </row>
    <row r="2" spans="1:15">
      <c r="A2" s="16"/>
      <c r="B2" s="16"/>
      <c r="C2" s="16"/>
      <c r="D2" s="16"/>
      <c r="K2" s="16"/>
      <c r="L2" s="16"/>
      <c r="M2" s="16"/>
      <c r="N2" s="16"/>
      <c r="O2" s="34" t="s">
        <v>29</v>
      </c>
    </row>
    <row r="3" spans="1:15">
      <c r="A3" s="16"/>
      <c r="B3" s="16"/>
      <c r="C3" s="16"/>
      <c r="D3" s="16"/>
      <c r="K3" s="16"/>
      <c r="L3" s="16"/>
      <c r="M3" s="16"/>
      <c r="N3" s="16"/>
      <c r="O3" s="34" t="s">
        <v>33</v>
      </c>
    </row>
    <row r="4" spans="1:15">
      <c r="A4" s="23"/>
      <c r="B4" s="23"/>
      <c r="C4" s="23"/>
      <c r="D4" s="23"/>
      <c r="K4" s="23"/>
      <c r="L4" s="23"/>
      <c r="M4" s="23"/>
      <c r="N4" s="23"/>
      <c r="O4" s="34" t="s">
        <v>32</v>
      </c>
    </row>
    <row r="5" spans="1:15">
      <c r="A5" s="16"/>
      <c r="B5" s="16"/>
      <c r="C5" s="16"/>
      <c r="D5" s="16"/>
      <c r="K5" s="16"/>
      <c r="L5" s="16"/>
      <c r="M5" s="16"/>
      <c r="N5" s="16"/>
      <c r="O5" s="35" t="s">
        <v>30</v>
      </c>
    </row>
    <row r="6" spans="1:15">
      <c r="A6" s="16"/>
      <c r="B6" s="16"/>
      <c r="C6" s="16"/>
      <c r="D6" s="16"/>
      <c r="K6" s="16"/>
      <c r="L6" s="16"/>
      <c r="M6" s="16"/>
      <c r="N6" s="16"/>
    </row>
    <row r="7" spans="1:15">
      <c r="A7" s="16"/>
      <c r="B7" s="16"/>
      <c r="C7" s="16"/>
      <c r="D7" s="16"/>
      <c r="K7" s="16"/>
      <c r="L7" s="16"/>
      <c r="M7" s="16"/>
      <c r="N7" s="16"/>
    </row>
    <row r="8" spans="1:15" s="10" customFormat="1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8" customHeigh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5" t="s">
        <v>20</v>
      </c>
      <c r="M12" s="25"/>
      <c r="N12" s="8"/>
      <c r="O12" s="4" t="s">
        <v>18</v>
      </c>
    </row>
    <row r="13" spans="1:15" ht="18">
      <c r="O13" s="5"/>
    </row>
    <row r="14" spans="1:15" ht="18"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"/>
    </row>
    <row r="17" spans="1:15" s="8" customFormat="1" ht="28.5" customHeight="1">
      <c r="A17" s="29" t="s">
        <v>14</v>
      </c>
      <c r="B17" s="30"/>
      <c r="C17" s="31">
        <f>SUMIF(O20:O21,"&gt;0")</f>
        <v>1134540</v>
      </c>
      <c r="D17" s="30"/>
      <c r="E17" s="15" t="s">
        <v>26</v>
      </c>
      <c r="F17" s="15" t="s">
        <v>27</v>
      </c>
      <c r="G17" s="15" t="s">
        <v>28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>
      <c r="A18" s="24" t="s">
        <v>0</v>
      </c>
      <c r="B18" s="24" t="s">
        <v>1</v>
      </c>
      <c r="C18" s="24" t="s">
        <v>2</v>
      </c>
      <c r="D18" s="24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2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28" t="s">
        <v>10</v>
      </c>
    </row>
    <row r="19" spans="1:15" s="8" customFormat="1" ht="28.8">
      <c r="A19" s="24"/>
      <c r="B19" s="24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3"/>
      <c r="K19" s="24"/>
      <c r="L19" s="24"/>
      <c r="M19" s="24"/>
      <c r="N19" s="24"/>
      <c r="O19" s="28"/>
    </row>
    <row r="20" spans="1:15" s="8" customFormat="1" ht="28.8">
      <c r="A20" s="19">
        <v>1</v>
      </c>
      <c r="B20" s="17" t="s">
        <v>36</v>
      </c>
      <c r="C20" s="17" t="s">
        <v>37</v>
      </c>
      <c r="D20" s="22">
        <v>7640</v>
      </c>
      <c r="E20" s="20">
        <v>148.5</v>
      </c>
      <c r="F20" s="20">
        <v>154</v>
      </c>
      <c r="G20" s="20">
        <v>143</v>
      </c>
      <c r="H20" s="20"/>
      <c r="I20" s="20"/>
      <c r="J20" s="20">
        <f t="shared" ref="J20" si="0">AVERAGE(E20:I20)</f>
        <v>148.5</v>
      </c>
      <c r="K20" s="19">
        <f t="shared" ref="K20" si="1">COUNT(E20:I20)</f>
        <v>3</v>
      </c>
      <c r="L20" s="19">
        <f t="shared" ref="L20" si="2">STDEV(E20:I20)</f>
        <v>5.5</v>
      </c>
      <c r="M20" s="19">
        <f t="shared" ref="M20" si="3">L20/J20*100</f>
        <v>3.7037037037037033</v>
      </c>
      <c r="N20" s="19" t="str">
        <f t="shared" ref="N20" si="4">IF(M20&lt;33,"ОДНОРОДНЫЕ","НЕОДНОРОДНЫЕ")</f>
        <v>ОДНОРОДНЫЕ</v>
      </c>
      <c r="O20" s="20">
        <f t="shared" ref="O20" si="5">D20*J20</f>
        <v>1134540</v>
      </c>
    </row>
    <row r="21" spans="1:15" s="8" customFormat="1" ht="14.4" customHeight="1">
      <c r="A21" s="21">
        <v>3</v>
      </c>
      <c r="B21" s="17" t="s">
        <v>25</v>
      </c>
      <c r="C21" s="17"/>
      <c r="D21" s="18"/>
      <c r="E21" s="20">
        <f>D20*E20</f>
        <v>1134540</v>
      </c>
      <c r="F21" s="20">
        <f>D20*F20</f>
        <v>1176560</v>
      </c>
      <c r="G21" s="20">
        <f>D20*G20</f>
        <v>1092520</v>
      </c>
      <c r="H21" s="20"/>
      <c r="I21" s="20"/>
      <c r="J21" s="20">
        <f>AVERAGE(E21:I21)</f>
        <v>1134540</v>
      </c>
      <c r="K21" s="19">
        <f>COUNT(E21:I21)</f>
        <v>3</v>
      </c>
      <c r="L21" s="19">
        <f>STDEV(E21:I21)</f>
        <v>42020</v>
      </c>
      <c r="M21" s="19">
        <f>L21/J21*100</f>
        <v>3.7037037037037033</v>
      </c>
      <c r="N21" s="19" t="str">
        <f>IF(M21&lt;33,"ОДНОРОДНЫЕ","НЕОДНОРОДНЫЕ")</f>
        <v>ОДНОРОДНЫЕ</v>
      </c>
      <c r="O21" s="20">
        <f>D21*J21</f>
        <v>0</v>
      </c>
    </row>
    <row r="22" spans="1:15" s="10" customFormat="1">
      <c r="A22" s="8"/>
      <c r="B22" s="8"/>
      <c r="C22" s="8"/>
      <c r="D22" s="8"/>
      <c r="E22" s="9"/>
      <c r="F22" s="9"/>
      <c r="G22" s="9"/>
      <c r="H22" s="9"/>
      <c r="I22" s="9"/>
      <c r="J22" s="9"/>
      <c r="K22" s="8"/>
      <c r="L22" s="8"/>
      <c r="M22" s="8"/>
      <c r="N22" s="8"/>
      <c r="O22" s="9"/>
    </row>
    <row r="23" spans="1:15" s="36" customFormat="1" ht="31.2" customHeight="1">
      <c r="A23" s="27" t="s">
        <v>34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s="36" customFormat="1" ht="31.2" customHeight="1">
      <c r="A24" s="27" t="s">
        <v>24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s="36" customFormat="1" ht="31.2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s="36" customFormat="1" ht="31.2" customHeight="1">
      <c r="A26" s="37" t="s">
        <v>35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</sheetData>
  <mergeCells count="17">
    <mergeCell ref="B18:B19"/>
    <mergeCell ref="C18:D18"/>
    <mergeCell ref="A26:O26"/>
    <mergeCell ref="L12:M12"/>
    <mergeCell ref="B14:N14"/>
    <mergeCell ref="A23:O23"/>
    <mergeCell ref="A24:O24"/>
    <mergeCell ref="A25:O2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:N21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1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2021-08-31T01:09:16Z</dcterms:modified>
</cp:coreProperties>
</file>