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F20"/>
  <c r="E20"/>
  <c r="L19"/>
  <c r="K19"/>
  <c r="J19"/>
  <c r="J20" l="1"/>
  <c r="O20" s="1"/>
  <c r="L20"/>
  <c r="M20" s="1"/>
  <c r="N20" s="1"/>
  <c r="K20"/>
  <c r="M19"/>
  <c r="N19" s="1"/>
  <c r="O19"/>
  <c r="C16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<sst xmlns="http://schemas.openxmlformats.org/spreadsheetml/2006/main" count="41" uniqueCount="37">
  <si>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</si>
  <si>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</si>
  <si>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</si>
  <si>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</si>
  <si>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</si>
  <si>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</si>
  <si>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</si>
  <si>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</si>
  <si>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</si>
  <si>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</si>
  <si>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</si>
  <si>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</si>
  <si>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</si>
  <si>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</si>
  <si>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</si>
  <si>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</si>
  <si>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</si>
  <si>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</si>
  <si>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</si>
  <si>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</si>
  <si>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</si>
  <si>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</si>
  <si>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</si>
  <si>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</si>
  <si>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</si>
  <si>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</si>
  <si>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КП вх.2934 от 07.07.2021</t>
  </si>
  <si>
    <t>КП вх.2936 от 07.07.2021</t>
  </si>
  <si>
    <t>КП вх.2935 от 07.07.2021</t>
  </si>
  <si>
    <t>ИТОГО:</t>
  </si>
  <si>
    <t>к Извещению о проведении закупки</t>
  </si>
  <si>
    <t>на халатов медицинских одноразовых путем запроса котировок в электронной форме</t>
  </si>
  <si>
    <t>№ 209-21н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</si>
  <si>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</si>
  <si>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Приложение № 4 </t>
  </si>
  <si>
    <t>халат медицинский одноразовый нестерильный</t>
  </si>
  <si>
    <t>Исходя из имеющегося у Заказчика объёма финансового обеспечения для осуществления закупки НМЦД устанавливается в размере 1 500 290,00 (один миллион пятьсот тысяч двести девяносто)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</si>
</sst>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zoomScalePageLayoutView="70" workbookViewId="0">
      <selection sqref="A1:O25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s="7" customFormat="1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26" t="s">
        <v>34</v>
      </c>
    </row>
    <row r="2" spans="1:15" s="7" customFormat="1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  <c r="O2" s="26" t="s">
        <v>30</v>
      </c>
    </row>
    <row r="3" spans="1:15" s="7" customFormat="1">
      <c r="A3" s="5"/>
      <c r="B3" s="5"/>
      <c r="C3" s="5"/>
      <c r="D3" s="5"/>
      <c r="E3" s="6"/>
      <c r="F3" s="6"/>
      <c r="G3" s="6"/>
      <c r="H3" s="6"/>
      <c r="I3" s="6"/>
      <c r="J3" s="6"/>
      <c r="K3" s="5"/>
      <c r="L3" s="5"/>
      <c r="M3" s="5"/>
      <c r="N3" s="5"/>
      <c r="O3" s="26" t="s">
        <v>31</v>
      </c>
    </row>
    <row r="4" spans="1:15" s="7" customFormat="1">
      <c r="A4" s="5"/>
      <c r="B4" s="5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26" t="s">
        <v>32</v>
      </c>
    </row>
    <row r="5" spans="1:15" s="7" customFormat="1">
      <c r="A5" s="5"/>
      <c r="B5" s="5"/>
      <c r="C5" s="5"/>
      <c r="D5" s="5"/>
      <c r="E5" s="6"/>
      <c r="F5" s="6"/>
      <c r="G5" s="6"/>
      <c r="H5" s="6"/>
      <c r="I5" s="6"/>
      <c r="J5" s="6"/>
      <c r="K5" s="5"/>
      <c r="L5" s="5"/>
      <c r="M5" s="5"/>
      <c r="N5" s="5"/>
      <c r="O5" s="6"/>
    </row>
    <row r="6" spans="1:15" s="7" customFormat="1">
      <c r="A6" s="5"/>
      <c r="B6" s="5"/>
      <c r="C6" s="5"/>
      <c r="D6" s="5"/>
      <c r="E6" s="6"/>
      <c r="F6" s="6"/>
      <c r="G6" s="6"/>
      <c r="H6" s="6"/>
      <c r="I6" s="6"/>
      <c r="J6" s="6"/>
      <c r="K6" s="5"/>
      <c r="L6" s="5"/>
      <c r="M6" s="5"/>
      <c r="N6" s="5"/>
      <c r="O6" s="6"/>
    </row>
    <row r="7" spans="1:15" s="7" customFormat="1">
      <c r="A7" s="5"/>
      <c r="B7" s="5"/>
      <c r="C7" s="5"/>
      <c r="D7" s="5"/>
      <c r="E7" s="6"/>
      <c r="F7" s="6"/>
      <c r="G7" s="6"/>
      <c r="H7" s="6"/>
      <c r="I7" s="6"/>
      <c r="J7" s="6"/>
      <c r="K7" s="5"/>
      <c r="L7" s="5"/>
      <c r="M7" s="5"/>
      <c r="N7" s="5"/>
      <c r="O7" s="8" t="s">
        <v>16</v>
      </c>
    </row>
    <row r="8" spans="1:15" s="7" customFormat="1">
      <c r="A8" s="5"/>
      <c r="B8" s="5"/>
      <c r="C8" s="5"/>
      <c r="D8" s="5"/>
      <c r="E8" s="6"/>
      <c r="F8" s="6"/>
      <c r="G8" s="6"/>
      <c r="H8" s="6"/>
      <c r="I8" s="6"/>
      <c r="J8" s="6"/>
      <c r="K8" s="5"/>
      <c r="L8" s="5"/>
      <c r="M8" s="5"/>
      <c r="N8" s="5"/>
      <c r="O8" s="9" t="s">
        <v>21</v>
      </c>
    </row>
    <row r="9" spans="1:15" s="7" customFormat="1">
      <c r="A9" s="5"/>
      <c r="B9" s="5"/>
      <c r="C9" s="5"/>
      <c r="D9" s="5"/>
      <c r="E9" s="6"/>
      <c r="F9" s="6"/>
      <c r="G9" s="6"/>
      <c r="H9" s="6"/>
      <c r="I9" s="6"/>
      <c r="J9" s="6"/>
      <c r="K9" s="5"/>
      <c r="L9" s="5"/>
      <c r="M9" s="5"/>
      <c r="N9" s="5"/>
      <c r="O9" s="9" t="s">
        <v>17</v>
      </c>
    </row>
    <row r="10" spans="1:15" s="7" customFormat="1">
      <c r="A10" s="5"/>
      <c r="B10" s="5"/>
      <c r="C10" s="5"/>
      <c r="D10" s="5"/>
      <c r="E10" s="6"/>
      <c r="F10" s="6"/>
      <c r="G10" s="6"/>
      <c r="H10" s="6"/>
      <c r="I10" s="6"/>
      <c r="J10" s="6"/>
      <c r="K10" s="5"/>
      <c r="L10" s="5"/>
      <c r="M10" s="5"/>
      <c r="N10" s="5"/>
      <c r="O10" s="6"/>
    </row>
    <row r="11" spans="1:15" s="7" customFormat="1" ht="28.8" customHeight="1">
      <c r="A11" s="5"/>
      <c r="B11" s="5"/>
      <c r="C11" s="5"/>
      <c r="D11" s="5"/>
      <c r="E11" s="6"/>
      <c r="F11" s="6"/>
      <c r="G11" s="6"/>
      <c r="H11" s="6"/>
      <c r="I11" s="6"/>
      <c r="J11" s="6"/>
      <c r="K11" s="5"/>
      <c r="L11" s="11" t="s">
        <v>20</v>
      </c>
      <c r="M11" s="11"/>
      <c r="N11" s="5"/>
      <c r="O11" s="4" t="s">
        <v>18</v>
      </c>
    </row>
    <row r="12" spans="1:15" s="7" customFormat="1">
      <c r="A12" s="5"/>
      <c r="B12" s="5"/>
      <c r="C12" s="5"/>
      <c r="D12" s="5"/>
      <c r="E12" s="6"/>
      <c r="F12" s="6"/>
      <c r="G12" s="6"/>
      <c r="H12" s="6"/>
      <c r="I12" s="6"/>
      <c r="J12" s="6"/>
      <c r="K12" s="5"/>
      <c r="L12" s="5"/>
      <c r="M12" s="5"/>
      <c r="N12" s="5"/>
      <c r="O12" s="4"/>
    </row>
    <row r="13" spans="1:15" s="13" customFormat="1" ht="13.8">
      <c r="A13" s="10"/>
      <c r="B13" s="11" t="s">
        <v>19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</row>
    <row r="14" spans="1:15" s="13" customFormat="1" ht="13.8">
      <c r="A14" s="10"/>
      <c r="B14" s="10"/>
      <c r="C14" s="10"/>
      <c r="D14" s="10"/>
      <c r="E14" s="4"/>
      <c r="F14" s="4"/>
      <c r="G14" s="4"/>
      <c r="H14" s="4"/>
      <c r="I14" s="4"/>
      <c r="J14" s="4"/>
      <c r="K14" s="10"/>
      <c r="L14" s="10"/>
      <c r="M14" s="10"/>
      <c r="N14" s="10"/>
      <c r="O14" s="4"/>
    </row>
    <row r="15" spans="1:15" s="13" customFormat="1" ht="13.8">
      <c r="A15" s="10"/>
      <c r="B15" s="10"/>
      <c r="C15" s="10"/>
      <c r="D15" s="10"/>
      <c r="E15" s="4"/>
      <c r="F15" s="4"/>
      <c r="G15" s="4"/>
      <c r="H15" s="4"/>
      <c r="I15" s="4"/>
      <c r="J15" s="4"/>
      <c r="K15" s="10"/>
      <c r="L15" s="10"/>
      <c r="M15" s="10"/>
      <c r="N15" s="10"/>
      <c r="O15" s="4"/>
    </row>
    <row r="16" spans="1:15" s="10" customFormat="1" ht="40.200000000000003" customHeight="1">
      <c r="A16" s="14" t="s">
        <v>14</v>
      </c>
      <c r="B16" s="15"/>
      <c r="C16" s="16">
        <f>SUMIF(O19:O20,"&gt;0")</f>
        <v>1555636.6666666665</v>
      </c>
      <c r="D16" s="15"/>
      <c r="E16" s="17" t="s">
        <v>26</v>
      </c>
      <c r="F16" s="17" t="s">
        <v>27</v>
      </c>
      <c r="G16" s="17" t="s">
        <v>28</v>
      </c>
      <c r="H16" s="17"/>
      <c r="I16" s="18"/>
      <c r="J16" s="18"/>
      <c r="K16" s="19"/>
      <c r="L16" s="19"/>
      <c r="M16" s="19"/>
      <c r="N16" s="19"/>
      <c r="O16" s="18"/>
    </row>
    <row r="17" spans="1:15" s="10" customFormat="1" ht="30" customHeight="1">
      <c r="A17" s="20" t="s">
        <v>0</v>
      </c>
      <c r="B17" s="20" t="s">
        <v>1</v>
      </c>
      <c r="C17" s="20" t="s">
        <v>2</v>
      </c>
      <c r="D17" s="20"/>
      <c r="E17" s="18" t="s">
        <v>5</v>
      </c>
      <c r="F17" s="18" t="s">
        <v>7</v>
      </c>
      <c r="G17" s="18" t="s">
        <v>8</v>
      </c>
      <c r="H17" s="18" t="s">
        <v>22</v>
      </c>
      <c r="I17" s="18" t="s">
        <v>23</v>
      </c>
      <c r="J17" s="21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2" t="s">
        <v>10</v>
      </c>
    </row>
    <row r="18" spans="1:15" s="10" customFormat="1" ht="13.8">
      <c r="A18" s="20"/>
      <c r="B18" s="20"/>
      <c r="C18" s="19" t="s">
        <v>3</v>
      </c>
      <c r="D18" s="19" t="s">
        <v>4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23"/>
      <c r="K18" s="20"/>
      <c r="L18" s="20"/>
      <c r="M18" s="20"/>
      <c r="N18" s="20"/>
      <c r="O18" s="22"/>
    </row>
    <row r="19" spans="1:15" s="10" customFormat="1" ht="27.6">
      <c r="A19" s="19">
        <v>1</v>
      </c>
      <c r="B19" s="19" t="s">
        <v>35</v>
      </c>
      <c r="C19" s="19" t="s">
        <v>25</v>
      </c>
      <c r="D19" s="24">
        <v>11860</v>
      </c>
      <c r="E19" s="18">
        <v>126.5</v>
      </c>
      <c r="F19" s="18">
        <v>135</v>
      </c>
      <c r="G19" s="18">
        <v>132</v>
      </c>
      <c r="H19" s="18"/>
      <c r="I19" s="18"/>
      <c r="J19" s="18">
        <f t="shared" ref="J19" si="0">AVERAGE(E19:I19)</f>
        <v>131.16666666666666</v>
      </c>
      <c r="K19" s="19">
        <f t="shared" ref="K19" si="1">COUNT(E19:I19)</f>
        <v>3</v>
      </c>
      <c r="L19" s="19">
        <f t="shared" ref="L19" si="2">STDEV(E19:I19)</f>
        <v>4.3108390521257132</v>
      </c>
      <c r="M19" s="19">
        <f t="shared" ref="M19" si="3">L19/J19*100</f>
        <v>3.2865354908201119</v>
      </c>
      <c r="N19" s="19" t="str">
        <f t="shared" ref="N19" si="4">IF(M19&lt;33,"ОДНОРОДНЫЕ","НЕОДНОРОДНЫЕ")</f>
        <v>ОДНОРОДНЫЕ</v>
      </c>
      <c r="O19" s="18">
        <f t="shared" ref="O19" si="5">D19*J19</f>
        <v>1555636.6666666665</v>
      </c>
    </row>
    <row r="20" spans="1:15" s="10" customFormat="1" ht="14.4" customHeight="1">
      <c r="A20" s="19">
        <v>2</v>
      </c>
      <c r="B20" s="19" t="s">
        <v>29</v>
      </c>
      <c r="C20" s="19"/>
      <c r="D20" s="24"/>
      <c r="E20" s="18">
        <f>D19*E19</f>
        <v>1500290</v>
      </c>
      <c r="F20" s="18">
        <f>D19*F19</f>
        <v>1601100</v>
      </c>
      <c r="G20" s="18">
        <f>D19*G19</f>
        <v>1565520</v>
      </c>
      <c r="H20" s="18"/>
      <c r="I20" s="18"/>
      <c r="J20" s="18">
        <f>AVERAGE(E20:I20)</f>
        <v>1555636.6666666667</v>
      </c>
      <c r="K20" s="19">
        <f>COUNT(E20:I20)</f>
        <v>3</v>
      </c>
      <c r="L20" s="19">
        <f>STDEV(E20:I20)</f>
        <v>51126.551158214221</v>
      </c>
      <c r="M20" s="19">
        <f>L20/J20*100</f>
        <v>3.2865354908203215</v>
      </c>
      <c r="N20" s="19" t="str">
        <f>IF(M20&lt;33,"ОДНОРОДНЫЕ","НЕОДНОРОДНЫЕ")</f>
        <v>ОДНОРОДНЫЕ</v>
      </c>
      <c r="O20" s="18">
        <f>D20*J20</f>
        <v>0</v>
      </c>
    </row>
    <row r="21" spans="1:15" s="13" customFormat="1" ht="13.8">
      <c r="A21" s="10"/>
      <c r="B21" s="10"/>
      <c r="C21" s="10"/>
      <c r="D21" s="10"/>
      <c r="E21" s="4"/>
      <c r="F21" s="4"/>
      <c r="G21" s="4"/>
      <c r="H21" s="4"/>
      <c r="I21" s="4"/>
      <c r="J21" s="4"/>
      <c r="K21" s="10"/>
      <c r="L21" s="10"/>
      <c r="M21" s="10"/>
      <c r="N21" s="10"/>
      <c r="O21" s="4"/>
    </row>
    <row r="22" spans="1:15" s="13" customFormat="1" ht="30.6" customHeight="1">
      <c r="A22" s="12" t="s">
        <v>33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s="13" customFormat="1" ht="30.6" customHeight="1">
      <c r="A23" s="12" t="s">
        <v>24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s="7" customForma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s="13" customFormat="1" ht="28.8" customHeight="1">
      <c r="A25" s="25" t="s">
        <v>36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</sheetData>
  <mergeCells count="17">
    <mergeCell ref="B17:B18"/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2021-08-27T01:56:08Z</dcterms:modified>
</cp:coreProperties>
</file>