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0" i="1"/>
  <c r="F20"/>
  <c r="E20"/>
  <c r="L19"/>
  <c r="K19"/>
  <c r="J19"/>
  <c r="J20" l="1"/>
  <c r="O20" s="1"/>
  <c r="L20"/>
  <c r="M20" s="1"/>
  <c r="N20" s="1"/>
  <c r="K20"/>
  <c r="M19"/>
  <c r="N19" s="1"/>
  <c r="O19"/>
  <c r="C16"/>
</calcChain>
</file>

<file path=xl/sharedStrings.xml><?xml version="1.0" encoding="utf-8"?>
<sst xmlns="http://schemas.openxmlformats.org/spreadsheetml/2006/main" count="41" uniqueCount="37">
  <si>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</si>
  <si>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</si>
  <si>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</si>
  <si>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</si>
  <si>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</si>
  <si>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</si>
  <si>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</si>
  <si>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</si>
  <si>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</si>
  <si>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</si>
  <si>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</si>
  <si>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</si>
  <si>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</si>
  <si>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</si>
  <si>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</si>
  <si>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</si>
  <si>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</si>
  <si>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</si>
  <si>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</si>
  <si>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</si>
  <si>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</si>
  <si>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</si>
  <si>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</si>
  <si>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</si>
  <si>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</si>
  <si>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шт</t>
  </si>
  <si>
    <t>КП вх.2934 от 07.07.2021</t>
  </si>
  <si>
    <t>КП вх.2936 от 07.07.2021</t>
  </si>
  <si>
    <t>КП вх.2935 от 07.07.2021</t>
  </si>
  <si>
    <t>ИТОГО:</t>
  </si>
  <si>
    <t>к Извещению о проведении закупки</t>
  </si>
  <si>
    <t>на халатов медицинских одноразовых путем запроса котировок в электронной форме</t>
  </si>
  <si>
    <t>№ 209-21н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</si>
  <si>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</si>
  <si>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 xml:space="preserve">Приложение № 4 </t>
  </si>
  <si>
    <t>халат медицинский одноразовый нестерильный</t>
  </si>
  <si>
    <t>Исходя из имеющегося у Заказчика объёма финансового обеспечения для осуществления закупки НМЦД устанавливается в размере 1 500 290,00 (один миллион пятьсот тысяч двести девяносто) рублей.</t>
  </si>
</sst>
</file>

<file path=xl/styles.xml><?xml version="1.0" encoding="utf-8"?>
<styleSheet xmlns="http://schemas.openxmlformats.org/spreadsheetml/2006/main">
  <numFmts count="1">
    <numFmt numFmtId="164" formatCode="#,##0.00_р_.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right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tabSelected="1" zoomScale="85" zoomScaleNormal="85" zoomScalePageLayoutView="70" workbookViewId="0">
      <selection sqref="A1:O25"/>
    </sheetView>
  </sheetViews>
  <sheetFormatPr defaultColWidth="9.109375" defaultRowHeight="14.4"/>
  <cols>
    <col min="1" max="1" width="9.109375" style="2"/>
    <col min="2" max="2" width="27.33203125" style="2" customWidth="1"/>
    <col min="3" max="4" width="9.109375" style="2"/>
    <col min="5" max="5" width="14.88671875" style="3" customWidth="1"/>
    <col min="6" max="7" width="14.6640625" style="3" customWidth="1"/>
    <col min="8" max="8" width="14.6640625" style="3" hidden="1" customWidth="1"/>
    <col min="9" max="9" width="14.44140625" style="3" hidden="1" customWidth="1"/>
    <col min="10" max="10" width="13.6640625" style="3" customWidth="1"/>
    <col min="11" max="11" width="9.44140625" style="2" customWidth="1"/>
    <col min="12" max="12" width="12.5546875" style="2" customWidth="1"/>
    <col min="13" max="13" width="10.33203125" style="2" customWidth="1"/>
    <col min="14" max="14" width="14.33203125" style="2" customWidth="1"/>
    <col min="15" max="15" width="13.33203125" style="3" customWidth="1"/>
    <col min="16" max="16384" width="9.109375" style="1"/>
  </cols>
  <sheetData>
    <row r="1" spans="1:15" s="7" customFormat="1">
      <c r="A1" s="5"/>
      <c r="B1" s="5"/>
      <c r="C1" s="5"/>
      <c r="D1" s="5"/>
      <c r="E1" s="6"/>
      <c r="F1" s="6"/>
      <c r="G1" s="6"/>
      <c r="H1" s="6"/>
      <c r="I1" s="6"/>
      <c r="J1" s="6"/>
      <c r="K1" s="5"/>
      <c r="L1" s="5"/>
      <c r="M1" s="5"/>
      <c r="N1" s="5"/>
      <c r="O1" s="26" t="s">
        <v>34</v>
      </c>
    </row>
    <row r="2" spans="1:15" s="7" customFormat="1">
      <c r="A2" s="5"/>
      <c r="B2" s="5"/>
      <c r="C2" s="5"/>
      <c r="D2" s="5"/>
      <c r="E2" s="6"/>
      <c r="F2" s="6"/>
      <c r="G2" s="6"/>
      <c r="H2" s="6"/>
      <c r="I2" s="6"/>
      <c r="J2" s="6"/>
      <c r="K2" s="5"/>
      <c r="L2" s="5"/>
      <c r="M2" s="5"/>
      <c r="N2" s="5"/>
      <c r="O2" s="26" t="s">
        <v>30</v>
      </c>
    </row>
    <row r="3" spans="1:15" s="7" customFormat="1">
      <c r="A3" s="5"/>
      <c r="B3" s="5"/>
      <c r="C3" s="5"/>
      <c r="D3" s="5"/>
      <c r="E3" s="6"/>
      <c r="F3" s="6"/>
      <c r="G3" s="6"/>
      <c r="H3" s="6"/>
      <c r="I3" s="6"/>
      <c r="J3" s="6"/>
      <c r="K3" s="5"/>
      <c r="L3" s="5"/>
      <c r="M3" s="5"/>
      <c r="N3" s="5"/>
      <c r="O3" s="26" t="s">
        <v>31</v>
      </c>
    </row>
    <row r="4" spans="1:15" s="7" customFormat="1">
      <c r="A4" s="5"/>
      <c r="B4" s="5"/>
      <c r="C4" s="5"/>
      <c r="D4" s="5"/>
      <c r="E4" s="6"/>
      <c r="F4" s="6"/>
      <c r="G4" s="6"/>
      <c r="H4" s="6"/>
      <c r="I4" s="6"/>
      <c r="J4" s="6"/>
      <c r="K4" s="5"/>
      <c r="L4" s="5"/>
      <c r="M4" s="5"/>
      <c r="N4" s="5"/>
      <c r="O4" s="26" t="s">
        <v>32</v>
      </c>
    </row>
    <row r="5" spans="1:15" s="7" customFormat="1">
      <c r="A5" s="5"/>
      <c r="B5" s="5"/>
      <c r="C5" s="5"/>
      <c r="D5" s="5"/>
      <c r="E5" s="6"/>
      <c r="F5" s="6"/>
      <c r="G5" s="6"/>
      <c r="H5" s="6"/>
      <c r="I5" s="6"/>
      <c r="J5" s="6"/>
      <c r="K5" s="5"/>
      <c r="L5" s="5"/>
      <c r="M5" s="5"/>
      <c r="N5" s="5"/>
      <c r="O5" s="6"/>
    </row>
    <row r="6" spans="1:15" s="7" customFormat="1">
      <c r="A6" s="5"/>
      <c r="B6" s="5"/>
      <c r="C6" s="5"/>
      <c r="D6" s="5"/>
      <c r="E6" s="6"/>
      <c r="F6" s="6"/>
      <c r="G6" s="6"/>
      <c r="H6" s="6"/>
      <c r="I6" s="6"/>
      <c r="J6" s="6"/>
      <c r="K6" s="5"/>
      <c r="L6" s="5"/>
      <c r="M6" s="5"/>
      <c r="N6" s="5"/>
      <c r="O6" s="6"/>
    </row>
    <row r="7" spans="1:15" s="7" customFormat="1">
      <c r="A7" s="5"/>
      <c r="B7" s="5"/>
      <c r="C7" s="5"/>
      <c r="D7" s="5"/>
      <c r="E7" s="6"/>
      <c r="F7" s="6"/>
      <c r="G7" s="6"/>
      <c r="H7" s="6"/>
      <c r="I7" s="6"/>
      <c r="J7" s="6"/>
      <c r="K7" s="5"/>
      <c r="L7" s="5"/>
      <c r="M7" s="5"/>
      <c r="N7" s="5"/>
      <c r="O7" s="8" t="s">
        <v>16</v>
      </c>
    </row>
    <row r="8" spans="1:15" s="7" customFormat="1">
      <c r="A8" s="5"/>
      <c r="B8" s="5"/>
      <c r="C8" s="5"/>
      <c r="D8" s="5"/>
      <c r="E8" s="6"/>
      <c r="F8" s="6"/>
      <c r="G8" s="6"/>
      <c r="H8" s="6"/>
      <c r="I8" s="6"/>
      <c r="J8" s="6"/>
      <c r="K8" s="5"/>
      <c r="L8" s="5"/>
      <c r="M8" s="5"/>
      <c r="N8" s="5"/>
      <c r="O8" s="9" t="s">
        <v>21</v>
      </c>
    </row>
    <row r="9" spans="1:15" s="7" customFormat="1">
      <c r="A9" s="5"/>
      <c r="B9" s="5"/>
      <c r="C9" s="5"/>
      <c r="D9" s="5"/>
      <c r="E9" s="6"/>
      <c r="F9" s="6"/>
      <c r="G9" s="6"/>
      <c r="H9" s="6"/>
      <c r="I9" s="6"/>
      <c r="J9" s="6"/>
      <c r="K9" s="5"/>
      <c r="L9" s="5"/>
      <c r="M9" s="5"/>
      <c r="N9" s="5"/>
      <c r="O9" s="9" t="s">
        <v>17</v>
      </c>
    </row>
    <row r="10" spans="1:15" s="7" customFormat="1">
      <c r="A10" s="5"/>
      <c r="B10" s="5"/>
      <c r="C10" s="5"/>
      <c r="D10" s="5"/>
      <c r="E10" s="6"/>
      <c r="F10" s="6"/>
      <c r="G10" s="6"/>
      <c r="H10" s="6"/>
      <c r="I10" s="6"/>
      <c r="J10" s="6"/>
      <c r="K10" s="5"/>
      <c r="L10" s="5"/>
      <c r="M10" s="5"/>
      <c r="N10" s="5"/>
      <c r="O10" s="6"/>
    </row>
    <row r="11" spans="1:15" s="7" customFormat="1" ht="28.8" customHeight="1">
      <c r="A11" s="5"/>
      <c r="B11" s="5"/>
      <c r="C11" s="5"/>
      <c r="D11" s="5"/>
      <c r="E11" s="6"/>
      <c r="F11" s="6"/>
      <c r="G11" s="6"/>
      <c r="H11" s="6"/>
      <c r="I11" s="6"/>
      <c r="J11" s="6"/>
      <c r="K11" s="5"/>
      <c r="L11" s="11" t="s">
        <v>20</v>
      </c>
      <c r="M11" s="11"/>
      <c r="N11" s="5"/>
      <c r="O11" s="4" t="s">
        <v>18</v>
      </c>
    </row>
    <row r="12" spans="1:15" s="7" customFormat="1">
      <c r="A12" s="5"/>
      <c r="B12" s="5"/>
      <c r="C12" s="5"/>
      <c r="D12" s="5"/>
      <c r="E12" s="6"/>
      <c r="F12" s="6"/>
      <c r="G12" s="6"/>
      <c r="H12" s="6"/>
      <c r="I12" s="6"/>
      <c r="J12" s="6"/>
      <c r="K12" s="5"/>
      <c r="L12" s="5"/>
      <c r="M12" s="5"/>
      <c r="N12" s="5"/>
      <c r="O12" s="4"/>
    </row>
    <row r="13" spans="1:15" s="13" customFormat="1" ht="13.8">
      <c r="A13" s="10"/>
      <c r="B13" s="11" t="s">
        <v>19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4"/>
    </row>
    <row r="14" spans="1:15" s="13" customFormat="1" ht="13.8">
      <c r="A14" s="10"/>
      <c r="B14" s="10"/>
      <c r="C14" s="10"/>
      <c r="D14" s="10"/>
      <c r="E14" s="4"/>
      <c r="F14" s="4"/>
      <c r="G14" s="4"/>
      <c r="H14" s="4"/>
      <c r="I14" s="4"/>
      <c r="J14" s="4"/>
      <c r="K14" s="10"/>
      <c r="L14" s="10"/>
      <c r="M14" s="10"/>
      <c r="N14" s="10"/>
      <c r="O14" s="4"/>
    </row>
    <row r="15" spans="1:15" s="13" customFormat="1" ht="13.8">
      <c r="A15" s="10"/>
      <c r="B15" s="10"/>
      <c r="C15" s="10"/>
      <c r="D15" s="10"/>
      <c r="E15" s="4"/>
      <c r="F15" s="4"/>
      <c r="G15" s="4"/>
      <c r="H15" s="4"/>
      <c r="I15" s="4"/>
      <c r="J15" s="4"/>
      <c r="K15" s="10"/>
      <c r="L15" s="10"/>
      <c r="M15" s="10"/>
      <c r="N15" s="10"/>
      <c r="O15" s="4"/>
    </row>
    <row r="16" spans="1:15" s="10" customFormat="1" ht="40.200000000000003" customHeight="1">
      <c r="A16" s="14" t="s">
        <v>14</v>
      </c>
      <c r="B16" s="15"/>
      <c r="C16" s="16">
        <f>SUMIF(O19:O20,"&gt;0")</f>
        <v>1555636.6666666665</v>
      </c>
      <c r="D16" s="15"/>
      <c r="E16" s="17" t="s">
        <v>26</v>
      </c>
      <c r="F16" s="17" t="s">
        <v>27</v>
      </c>
      <c r="G16" s="17" t="s">
        <v>28</v>
      </c>
      <c r="H16" s="17"/>
      <c r="I16" s="18"/>
      <c r="J16" s="18"/>
      <c r="K16" s="19"/>
      <c r="L16" s="19"/>
      <c r="M16" s="19"/>
      <c r="N16" s="19"/>
      <c r="O16" s="18"/>
    </row>
    <row r="17" spans="1:15" s="10" customFormat="1" ht="30" customHeight="1">
      <c r="A17" s="20" t="s">
        <v>0</v>
      </c>
      <c r="B17" s="20" t="s">
        <v>1</v>
      </c>
      <c r="C17" s="20" t="s">
        <v>2</v>
      </c>
      <c r="D17" s="20"/>
      <c r="E17" s="18" t="s">
        <v>5</v>
      </c>
      <c r="F17" s="18" t="s">
        <v>7</v>
      </c>
      <c r="G17" s="18" t="s">
        <v>8</v>
      </c>
      <c r="H17" s="18" t="s">
        <v>22</v>
      </c>
      <c r="I17" s="18" t="s">
        <v>23</v>
      </c>
      <c r="J17" s="21" t="s">
        <v>15</v>
      </c>
      <c r="K17" s="20" t="s">
        <v>11</v>
      </c>
      <c r="L17" s="20" t="s">
        <v>12</v>
      </c>
      <c r="M17" s="20" t="s">
        <v>13</v>
      </c>
      <c r="N17" s="20" t="s">
        <v>9</v>
      </c>
      <c r="O17" s="22" t="s">
        <v>10</v>
      </c>
    </row>
    <row r="18" spans="1:15" s="10" customFormat="1" ht="13.8">
      <c r="A18" s="20"/>
      <c r="B18" s="20"/>
      <c r="C18" s="19" t="s">
        <v>3</v>
      </c>
      <c r="D18" s="19" t="s">
        <v>4</v>
      </c>
      <c r="E18" s="18" t="s">
        <v>6</v>
      </c>
      <c r="F18" s="18" t="s">
        <v>6</v>
      </c>
      <c r="G18" s="18" t="s">
        <v>6</v>
      </c>
      <c r="H18" s="18" t="s">
        <v>6</v>
      </c>
      <c r="I18" s="18" t="s">
        <v>6</v>
      </c>
      <c r="J18" s="23"/>
      <c r="K18" s="20"/>
      <c r="L18" s="20"/>
      <c r="M18" s="20"/>
      <c r="N18" s="20"/>
      <c r="O18" s="22"/>
    </row>
    <row r="19" spans="1:15" s="10" customFormat="1" ht="27.6">
      <c r="A19" s="19">
        <v>1</v>
      </c>
      <c r="B19" s="19" t="s">
        <v>35</v>
      </c>
      <c r="C19" s="19" t="s">
        <v>25</v>
      </c>
      <c r="D19" s="24">
        <v>11860</v>
      </c>
      <c r="E19" s="18">
        <v>126.5</v>
      </c>
      <c r="F19" s="18">
        <v>135</v>
      </c>
      <c r="G19" s="18">
        <v>132</v>
      </c>
      <c r="H19" s="18"/>
      <c r="I19" s="18"/>
      <c r="J19" s="18">
        <f t="shared" ref="J19" si="0">AVERAGE(E19:I19)</f>
        <v>131.16666666666666</v>
      </c>
      <c r="K19" s="19">
        <f t="shared" ref="K19" si="1">COUNT(E19:I19)</f>
        <v>3</v>
      </c>
      <c r="L19" s="19">
        <f t="shared" ref="L19" si="2">STDEV(E19:I19)</f>
        <v>4.3108390521257132</v>
      </c>
      <c r="M19" s="19">
        <f t="shared" ref="M19" si="3">L19/J19*100</f>
        <v>3.2865354908201119</v>
      </c>
      <c r="N19" s="19" t="str">
        <f t="shared" ref="N19" si="4">IF(M19&lt;33,"ОДНОРОДНЫЕ","НЕОДНОРОДНЫЕ")</f>
        <v>ОДНОРОДНЫЕ</v>
      </c>
      <c r="O19" s="18">
        <f t="shared" ref="O19" si="5">D19*J19</f>
        <v>1555636.6666666665</v>
      </c>
    </row>
    <row r="20" spans="1:15" s="10" customFormat="1" ht="14.4" customHeight="1">
      <c r="A20" s="19">
        <v>2</v>
      </c>
      <c r="B20" s="19" t="s">
        <v>29</v>
      </c>
      <c r="C20" s="19"/>
      <c r="D20" s="24"/>
      <c r="E20" s="18">
        <f>D19*E19</f>
        <v>1500290</v>
      </c>
      <c r="F20" s="18">
        <f>D19*F19</f>
        <v>1601100</v>
      </c>
      <c r="G20" s="18">
        <f>D19*G19</f>
        <v>1565520</v>
      </c>
      <c r="H20" s="18"/>
      <c r="I20" s="18"/>
      <c r="J20" s="18">
        <f>AVERAGE(E20:I20)</f>
        <v>1555636.6666666667</v>
      </c>
      <c r="K20" s="19">
        <f>COUNT(E20:I20)</f>
        <v>3</v>
      </c>
      <c r="L20" s="19">
        <f>STDEV(E20:I20)</f>
        <v>51126.551158214221</v>
      </c>
      <c r="M20" s="19">
        <f>L20/J20*100</f>
        <v>3.2865354908203215</v>
      </c>
      <c r="N20" s="19" t="str">
        <f>IF(M20&lt;33,"ОДНОРОДНЫЕ","НЕОДНОРОДНЫЕ")</f>
        <v>ОДНОРОДНЫЕ</v>
      </c>
      <c r="O20" s="18">
        <f>D20*J20</f>
        <v>0</v>
      </c>
    </row>
    <row r="21" spans="1:15" s="13" customFormat="1" ht="13.8">
      <c r="A21" s="10"/>
      <c r="B21" s="10"/>
      <c r="C21" s="10"/>
      <c r="D21" s="10"/>
      <c r="E21" s="4"/>
      <c r="F21" s="4"/>
      <c r="G21" s="4"/>
      <c r="H21" s="4"/>
      <c r="I21" s="4"/>
      <c r="J21" s="4"/>
      <c r="K21" s="10"/>
      <c r="L21" s="10"/>
      <c r="M21" s="10"/>
      <c r="N21" s="10"/>
      <c r="O21" s="4"/>
    </row>
    <row r="22" spans="1:15" s="13" customFormat="1" ht="30.6" customHeight="1">
      <c r="A22" s="12" t="s">
        <v>33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5" s="13" customFormat="1" ht="30.6" customHeight="1">
      <c r="A23" s="12" t="s">
        <v>24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15" s="7" customFormat="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5" s="13" customFormat="1" ht="28.8" customHeight="1">
      <c r="A25" s="25" t="s">
        <v>36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</row>
  </sheetData>
  <mergeCells count="17">
    <mergeCell ref="B17:B18"/>
    <mergeCell ref="C17:D17"/>
    <mergeCell ref="A25:O25"/>
    <mergeCell ref="L11:M11"/>
    <mergeCell ref="B13:N13"/>
    <mergeCell ref="A22:O22"/>
    <mergeCell ref="A23:O23"/>
    <mergeCell ref="A24:O24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</mergeCells>
  <conditionalFormatting sqref="N19:N20">
    <cfRule type="containsText" dxfId="5" priority="10" operator="containsText" text="НЕ">
      <formula>NOT(ISERROR(SEARCH("НЕ",N19)))</formula>
    </cfRule>
    <cfRule type="containsText" dxfId="4" priority="11" operator="containsText" text="ОДНОРОДНЫЕ">
      <formula>NOT(ISERROR(SEARCH("ОДНОРОДНЫЕ",N19)))</formula>
    </cfRule>
    <cfRule type="containsText" dxfId="3" priority="12" operator="containsText" text="НЕОДНОРОДНЫЕ">
      <formula>NOT(ISERROR(SEARCH("НЕОДНОРОДНЫЕ",N19)))</formula>
    </cfRule>
  </conditionalFormatting>
  <conditionalFormatting sqref="N19:N20">
    <cfRule type="containsText" dxfId="2" priority="7" operator="containsText" text="НЕОДНОРОДНЫЕ">
      <formula>NOT(ISERROR(SEARCH("НЕОДНОРОДНЫЕ",N19)))</formula>
    </cfRule>
    <cfRule type="containsText" dxfId="1" priority="8" operator="containsText" text="ОДНОРОДНЫЕ">
      <formula>NOT(ISERROR(SEARCH("ОДНОРОДНЫЕ",N19)))</formula>
    </cfRule>
    <cfRule type="containsText" dxfId="0" priority="9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2021-08-27T01:56:08Z</dcterms:modified>
</cp:coreProperties>
</file>